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65356" windowWidth="12840" windowHeight="8835" activeTab="0"/>
  </bookViews>
  <sheets>
    <sheet name="январь-июль" sheetId="1" r:id="rId1"/>
    <sheet name="январь-август" sheetId="2" r:id="rId2"/>
    <sheet name="Лист1" sheetId="3" r:id="rId3"/>
  </sheets>
  <definedNames>
    <definedName name="_xlnm.Print_Area" localSheetId="1">'январь-август'!$A$1:$F$105</definedName>
    <definedName name="_xlnm.Print_Area" localSheetId="0">'январь-июль'!$A$1:$F$105</definedName>
  </definedNames>
  <calcPr fullCalcOnLoad="1"/>
</workbook>
</file>

<file path=xl/sharedStrings.xml><?xml version="1.0" encoding="utf-8"?>
<sst xmlns="http://schemas.openxmlformats.org/spreadsheetml/2006/main" count="412" uniqueCount="66">
  <si>
    <t>№ №</t>
  </si>
  <si>
    <t>п.п</t>
  </si>
  <si>
    <t>Показатели</t>
  </si>
  <si>
    <t>Ед. изм</t>
  </si>
  <si>
    <t>План</t>
  </si>
  <si>
    <t>Факт</t>
  </si>
  <si>
    <t>Отвод лесосек главного пользования</t>
  </si>
  <si>
    <t>га</t>
  </si>
  <si>
    <t>Несплошные рубки</t>
  </si>
  <si>
    <t xml:space="preserve">га </t>
  </si>
  <si>
    <t>Общая масса</t>
  </si>
  <si>
    <t xml:space="preserve">Ликвидная древесина </t>
  </si>
  <si>
    <t>Деловая древесина</t>
  </si>
  <si>
    <t>т.кбм</t>
  </si>
  <si>
    <t>Рубки промежуточного пользования</t>
  </si>
  <si>
    <t>Осветление</t>
  </si>
  <si>
    <t>в т.ч. в молодняках дуба</t>
  </si>
  <si>
    <t>Прочистки</t>
  </si>
  <si>
    <t>Прореживание</t>
  </si>
  <si>
    <t>4.1</t>
  </si>
  <si>
    <t>4.2</t>
  </si>
  <si>
    <t>4.3</t>
  </si>
  <si>
    <t>Проходная рубка</t>
  </si>
  <si>
    <t>4.4</t>
  </si>
  <si>
    <t>4.5</t>
  </si>
  <si>
    <t>Выборочная санрубка</t>
  </si>
  <si>
    <t>4.6</t>
  </si>
  <si>
    <t>4.7</t>
  </si>
  <si>
    <t>Рубки обновления и переформирования</t>
  </si>
  <si>
    <t>Прочие рубки (всего )</t>
  </si>
  <si>
    <t>5.1</t>
  </si>
  <si>
    <t>5.2</t>
  </si>
  <si>
    <t>5.3</t>
  </si>
  <si>
    <t>Очистка от захламленности</t>
  </si>
  <si>
    <t>5.4</t>
  </si>
  <si>
    <t>км</t>
  </si>
  <si>
    <t>5.5</t>
  </si>
  <si>
    <t>Рубка единичных деревьев</t>
  </si>
  <si>
    <t>5.6</t>
  </si>
  <si>
    <t>Выборка свежезаселенных деревьев</t>
  </si>
  <si>
    <t>5.7</t>
  </si>
  <si>
    <t>5.8</t>
  </si>
  <si>
    <t>5.9</t>
  </si>
  <si>
    <t>Рубки реконструкции</t>
  </si>
  <si>
    <r>
      <t xml:space="preserve">Сплошные санрубки </t>
    </r>
    <r>
      <rPr>
        <b/>
        <sz val="10"/>
        <rFont val="Arial Cyr"/>
        <family val="2"/>
      </rPr>
      <t>по бюджету</t>
    </r>
  </si>
  <si>
    <r>
      <t>Сплошные санрубки</t>
    </r>
    <r>
      <rPr>
        <b/>
        <sz val="10"/>
        <rFont val="Arial Cyr"/>
        <family val="2"/>
      </rPr>
      <t xml:space="preserve"> по хозрасчету</t>
    </r>
  </si>
  <si>
    <t>Анализ выполнения плана лесохозяйственных мероприятий</t>
  </si>
  <si>
    <t>Директор   лесхоза</t>
  </si>
  <si>
    <t>В. В. Грицков</t>
  </si>
  <si>
    <t>Разрубка и расчистка противопож. разрывов</t>
  </si>
  <si>
    <t xml:space="preserve">по   ГЛХУ  "Хойникский  лесхоз"  </t>
  </si>
  <si>
    <t>% выпо-лнения</t>
  </si>
  <si>
    <t>Отвод лесосек промежуточного пользования</t>
  </si>
  <si>
    <t>Наземные истребительные меры борьбы</t>
  </si>
  <si>
    <t>Расчистка площадей</t>
  </si>
  <si>
    <t>Разрубка и расчистка квартальных просек</t>
  </si>
  <si>
    <t xml:space="preserve">январь-              </t>
  </si>
  <si>
    <t xml:space="preserve"> 4-12-28</t>
  </si>
  <si>
    <t>декабрь  2017года</t>
  </si>
  <si>
    <t xml:space="preserve">  Клаповский В. Н.  Анисковец Т. В.</t>
  </si>
  <si>
    <t>9,5</t>
  </si>
  <si>
    <t>4-12-28</t>
  </si>
  <si>
    <t xml:space="preserve">январь- февраль             </t>
  </si>
  <si>
    <t>7</t>
  </si>
  <si>
    <t xml:space="preserve">  Клаповский В. Н.  Токмаков А. М.</t>
  </si>
  <si>
    <t>декабрь  2019года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</si>
</sst>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2"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21" xfId="0" applyFont="1" applyBorder="1" applyAlignment="1">
      <alignment/>
    </xf>
    <xf numFmtId="0" fontId="0" fillId="33" borderId="21" xfId="0" applyFill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0" fillId="0" borderId="25" xfId="0" applyFill="1" applyBorder="1" applyAlignment="1">
      <alignment horizontal="left" vertical="center"/>
    </xf>
    <xf numFmtId="0" fontId="0" fillId="0" borderId="15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4" xfId="0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33" borderId="25" xfId="0" applyFill="1" applyBorder="1" applyAlignment="1">
      <alignment horizontal="left" vertical="center"/>
    </xf>
    <xf numFmtId="0" fontId="0" fillId="33" borderId="15" xfId="0" applyFill="1" applyBorder="1" applyAlignment="1">
      <alignment horizontal="center"/>
    </xf>
    <xf numFmtId="49" fontId="0" fillId="0" borderId="15" xfId="0" applyNumberFormat="1" applyBorder="1" applyAlignment="1">
      <alignment/>
    </xf>
    <xf numFmtId="1" fontId="0" fillId="34" borderId="14" xfId="0" applyNumberForma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 horizontal="center"/>
    </xf>
    <xf numFmtId="1" fontId="0" fillId="34" borderId="26" xfId="0" applyNumberForma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34" borderId="24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1" fontId="0" fillId="34" borderId="28" xfId="0" applyNumberForma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/>
    </xf>
    <xf numFmtId="49" fontId="0" fillId="34" borderId="12" xfId="0" applyNumberForma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12" xfId="0" applyFill="1" applyBorder="1" applyAlignment="1">
      <alignment horizontal="center"/>
    </xf>
    <xf numFmtId="49" fontId="0" fillId="34" borderId="15" xfId="0" applyNumberFormat="1" applyFill="1" applyBorder="1" applyAlignment="1">
      <alignment horizontal="center"/>
    </xf>
    <xf numFmtId="0" fontId="0" fillId="34" borderId="25" xfId="0" applyFill="1" applyBorder="1" applyAlignment="1">
      <alignment horizontal="left" vertical="center"/>
    </xf>
    <xf numFmtId="0" fontId="0" fillId="34" borderId="15" xfId="0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20" xfId="0" applyFill="1" applyBorder="1" applyAlignment="1">
      <alignment/>
    </xf>
    <xf numFmtId="49" fontId="0" fillId="34" borderId="13" xfId="0" applyNumberFormat="1" applyFill="1" applyBorder="1" applyAlignment="1">
      <alignment horizontal="center"/>
    </xf>
    <xf numFmtId="0" fontId="0" fillId="34" borderId="22" xfId="0" applyFill="1" applyBorder="1" applyAlignment="1">
      <alignment horizontal="left" vertical="center"/>
    </xf>
    <xf numFmtId="0" fontId="0" fillId="34" borderId="13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23" xfId="0" applyBorder="1" applyAlignment="1">
      <alignment vertical="center" wrapText="1"/>
    </xf>
    <xf numFmtId="0" fontId="0" fillId="0" borderId="46" xfId="0" applyBorder="1" applyAlignment="1">
      <alignment vertical="center"/>
    </xf>
    <xf numFmtId="0" fontId="0" fillId="0" borderId="4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7" xfId="0" applyBorder="1" applyAlignment="1">
      <alignment vertical="center"/>
    </xf>
    <xf numFmtId="0" fontId="0" fillId="0" borderId="44" xfId="0" applyBorder="1" applyAlignment="1">
      <alignment vertical="center" wrapText="1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N124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10.125" style="0" customWidth="1"/>
    <col min="2" max="2" width="40.75390625" style="0" customWidth="1"/>
    <col min="4" max="4" width="10.25390625" style="0" customWidth="1"/>
    <col min="5" max="5" width="10.125" style="0" customWidth="1"/>
    <col min="6" max="6" width="9.75390625" style="0" customWidth="1"/>
  </cols>
  <sheetData>
    <row r="2" spans="1:6" ht="15.75">
      <c r="A2" s="117" t="s">
        <v>46</v>
      </c>
      <c r="B2" s="116"/>
      <c r="C2" s="117"/>
      <c r="D2" s="117"/>
      <c r="E2" s="117"/>
      <c r="F2" s="117"/>
    </row>
    <row r="3" spans="1:6" ht="15.75">
      <c r="A3" s="117" t="s">
        <v>50</v>
      </c>
      <c r="B3" s="116"/>
      <c r="C3" s="117"/>
      <c r="D3" s="117"/>
      <c r="E3" s="117"/>
      <c r="F3" s="117"/>
    </row>
    <row r="4" spans="1:6" ht="15.75">
      <c r="A4" s="117" t="s">
        <v>62</v>
      </c>
      <c r="B4" s="116" t="s">
        <v>65</v>
      </c>
      <c r="C4" s="117"/>
      <c r="D4" s="117"/>
      <c r="E4" s="117"/>
      <c r="F4" s="117"/>
    </row>
    <row r="5" ht="13.5" thickBot="1"/>
    <row r="6" spans="1:6" ht="12.75" customHeight="1">
      <c r="A6" s="21" t="s">
        <v>0</v>
      </c>
      <c r="B6" s="118" t="s">
        <v>2</v>
      </c>
      <c r="C6" s="118" t="s">
        <v>3</v>
      </c>
      <c r="D6" s="119" t="s">
        <v>4</v>
      </c>
      <c r="E6" s="120" t="s">
        <v>5</v>
      </c>
      <c r="F6" s="118" t="s">
        <v>51</v>
      </c>
    </row>
    <row r="7" spans="1:6" ht="13.5" thickBot="1">
      <c r="A7" s="22" t="s">
        <v>1</v>
      </c>
      <c r="B7" s="121"/>
      <c r="C7" s="121"/>
      <c r="D7" s="122"/>
      <c r="E7" s="123"/>
      <c r="F7" s="121"/>
    </row>
    <row r="8" spans="1:6" ht="13.5" thickBot="1">
      <c r="A8" s="12">
        <v>1</v>
      </c>
      <c r="B8" s="14">
        <v>2</v>
      </c>
      <c r="C8" s="12">
        <v>3</v>
      </c>
      <c r="D8" s="13">
        <v>4</v>
      </c>
      <c r="E8" s="11">
        <v>5</v>
      </c>
      <c r="F8" s="12">
        <v>6</v>
      </c>
    </row>
    <row r="9" spans="1:7" ht="12.75">
      <c r="A9" s="7">
        <v>1</v>
      </c>
      <c r="B9" s="15" t="s">
        <v>6</v>
      </c>
      <c r="C9" s="7" t="s">
        <v>7</v>
      </c>
      <c r="D9" s="61">
        <v>585</v>
      </c>
      <c r="E9" s="85">
        <v>594</v>
      </c>
      <c r="F9" s="47">
        <f aca="true" t="shared" si="0" ref="F9:F54">IF(D9=0,0,E9/D9*100)</f>
        <v>101.53846153846153</v>
      </c>
      <c r="G9" s="88">
        <f>D9-E9</f>
        <v>-9</v>
      </c>
    </row>
    <row r="10" spans="1:7" ht="13.5" thickBot="1">
      <c r="A10" s="25"/>
      <c r="B10" s="26" t="s">
        <v>52</v>
      </c>
      <c r="C10" s="25" t="s">
        <v>7</v>
      </c>
      <c r="D10" s="63">
        <v>1150</v>
      </c>
      <c r="E10" s="83">
        <v>1140</v>
      </c>
      <c r="F10" s="48">
        <f t="shared" si="0"/>
        <v>99.1304347826087</v>
      </c>
      <c r="G10" s="88">
        <f>D10-E10</f>
        <v>10</v>
      </c>
    </row>
    <row r="11" spans="1:6" ht="12.75">
      <c r="A11" s="7">
        <v>3</v>
      </c>
      <c r="B11" s="15" t="s">
        <v>8</v>
      </c>
      <c r="C11" s="7" t="s">
        <v>9</v>
      </c>
      <c r="D11" s="61">
        <v>2</v>
      </c>
      <c r="E11" s="62">
        <v>2</v>
      </c>
      <c r="F11" s="47">
        <f t="shared" si="0"/>
        <v>100</v>
      </c>
    </row>
    <row r="12" spans="1:6" ht="12.75">
      <c r="A12" s="5"/>
      <c r="B12" s="16" t="s">
        <v>10</v>
      </c>
      <c r="C12" s="5" t="s">
        <v>13</v>
      </c>
      <c r="D12" s="4">
        <v>0.7</v>
      </c>
      <c r="E12" s="3">
        <v>0.7</v>
      </c>
      <c r="F12" s="47">
        <f t="shared" si="0"/>
        <v>100</v>
      </c>
    </row>
    <row r="13" spans="1:6" ht="12.75">
      <c r="A13" s="5"/>
      <c r="B13" s="16" t="s">
        <v>11</v>
      </c>
      <c r="C13" s="5" t="s">
        <v>13</v>
      </c>
      <c r="D13" s="4">
        <v>0.7</v>
      </c>
      <c r="E13" s="3">
        <v>0.7</v>
      </c>
      <c r="F13" s="47">
        <f t="shared" si="0"/>
        <v>100</v>
      </c>
    </row>
    <row r="14" spans="1:6" ht="13.5" thickBot="1">
      <c r="A14" s="6"/>
      <c r="B14" s="17" t="s">
        <v>12</v>
      </c>
      <c r="C14" s="6" t="s">
        <v>13</v>
      </c>
      <c r="D14" s="65">
        <v>0.5</v>
      </c>
      <c r="E14" s="66">
        <v>0.5</v>
      </c>
      <c r="F14" s="48">
        <f t="shared" si="0"/>
        <v>100</v>
      </c>
    </row>
    <row r="15" spans="1:6" ht="12.75">
      <c r="A15" s="101">
        <v>4</v>
      </c>
      <c r="B15" s="102" t="s">
        <v>14</v>
      </c>
      <c r="C15" s="101" t="s">
        <v>7</v>
      </c>
      <c r="D15" s="97">
        <f aca="true" t="shared" si="1" ref="D15:E18">SUM(D19,D27,D35,D39,D43,D47,D51)</f>
        <v>1668</v>
      </c>
      <c r="E15" s="95">
        <f t="shared" si="1"/>
        <v>1691</v>
      </c>
      <c r="F15" s="47">
        <f t="shared" si="0"/>
        <v>101.37889688249399</v>
      </c>
    </row>
    <row r="16" spans="1:6" ht="12.75">
      <c r="A16" s="103"/>
      <c r="B16" s="104" t="s">
        <v>10</v>
      </c>
      <c r="C16" s="105" t="s">
        <v>13</v>
      </c>
      <c r="D16" s="94">
        <f t="shared" si="1"/>
        <v>21.599999999999998</v>
      </c>
      <c r="E16" s="92">
        <f t="shared" si="1"/>
        <v>21.299999999999997</v>
      </c>
      <c r="F16" s="47">
        <f t="shared" si="0"/>
        <v>98.6111111111111</v>
      </c>
    </row>
    <row r="17" spans="1:6" ht="12.75">
      <c r="A17" s="103"/>
      <c r="B17" s="104" t="s">
        <v>11</v>
      </c>
      <c r="C17" s="105" t="s">
        <v>13</v>
      </c>
      <c r="D17" s="94">
        <f t="shared" si="1"/>
        <v>18.2</v>
      </c>
      <c r="E17" s="92">
        <f t="shared" si="1"/>
        <v>18.5</v>
      </c>
      <c r="F17" s="47">
        <f t="shared" si="0"/>
        <v>101.64835164835165</v>
      </c>
    </row>
    <row r="18" spans="1:6" ht="13.5" thickBot="1">
      <c r="A18" s="106"/>
      <c r="B18" s="107" t="s">
        <v>12</v>
      </c>
      <c r="C18" s="108" t="s">
        <v>13</v>
      </c>
      <c r="D18" s="98">
        <f t="shared" si="1"/>
        <v>10.5</v>
      </c>
      <c r="E18" s="99">
        <f t="shared" si="1"/>
        <v>10.7</v>
      </c>
      <c r="F18" s="48">
        <f t="shared" si="0"/>
        <v>101.9047619047619</v>
      </c>
    </row>
    <row r="19" spans="1:14" ht="12.75">
      <c r="A19" s="23" t="s">
        <v>19</v>
      </c>
      <c r="B19" s="15" t="s">
        <v>15</v>
      </c>
      <c r="C19" s="7" t="s">
        <v>7</v>
      </c>
      <c r="D19" s="61">
        <v>378</v>
      </c>
      <c r="E19" s="62">
        <v>383</v>
      </c>
      <c r="F19" s="47">
        <f t="shared" si="0"/>
        <v>101.32275132275133</v>
      </c>
      <c r="G19" s="88"/>
      <c r="H19" s="88"/>
      <c r="I19" s="88"/>
      <c r="J19" s="88"/>
      <c r="K19" s="88"/>
      <c r="L19" s="88"/>
      <c r="M19" s="88"/>
      <c r="N19" s="88"/>
    </row>
    <row r="20" spans="1:14" ht="12.75">
      <c r="A20" s="24"/>
      <c r="B20" s="16" t="s">
        <v>10</v>
      </c>
      <c r="C20" s="5" t="s">
        <v>13</v>
      </c>
      <c r="D20" s="67">
        <v>1.7</v>
      </c>
      <c r="E20" s="68">
        <v>1.5</v>
      </c>
      <c r="F20" s="47">
        <f t="shared" si="0"/>
        <v>88.23529411764706</v>
      </c>
      <c r="G20" s="88"/>
      <c r="H20" s="88"/>
      <c r="I20" s="88"/>
      <c r="J20" s="88"/>
      <c r="K20" s="88"/>
      <c r="L20" s="88"/>
      <c r="M20" s="88"/>
      <c r="N20" s="88"/>
    </row>
    <row r="21" spans="1:14" ht="12.75">
      <c r="A21" s="24"/>
      <c r="B21" s="16" t="s">
        <v>11</v>
      </c>
      <c r="C21" s="5" t="s">
        <v>13</v>
      </c>
      <c r="D21" s="4"/>
      <c r="E21" s="3"/>
      <c r="F21" s="47">
        <f t="shared" si="0"/>
        <v>0</v>
      </c>
      <c r="G21" s="88"/>
      <c r="H21" s="88"/>
      <c r="I21" s="88"/>
      <c r="J21" s="88"/>
      <c r="K21" s="88"/>
      <c r="L21" s="88"/>
      <c r="M21" s="88"/>
      <c r="N21" s="88"/>
    </row>
    <row r="22" spans="1:14" ht="12.75">
      <c r="A22" s="24"/>
      <c r="B22" s="18" t="s">
        <v>12</v>
      </c>
      <c r="C22" s="5" t="s">
        <v>13</v>
      </c>
      <c r="D22" s="4"/>
      <c r="E22" s="3"/>
      <c r="F22" s="47">
        <f t="shared" si="0"/>
        <v>0</v>
      </c>
      <c r="G22" s="88"/>
      <c r="H22" s="88"/>
      <c r="I22" s="88"/>
      <c r="J22" s="88"/>
      <c r="K22" s="88"/>
      <c r="L22" s="88"/>
      <c r="M22" s="88"/>
      <c r="N22" s="88"/>
    </row>
    <row r="23" spans="1:14" ht="12.75">
      <c r="A23" s="24"/>
      <c r="B23" s="19" t="s">
        <v>16</v>
      </c>
      <c r="C23" s="5" t="s">
        <v>7</v>
      </c>
      <c r="D23" s="4">
        <v>94</v>
      </c>
      <c r="E23" s="3">
        <v>94</v>
      </c>
      <c r="F23" s="47">
        <f t="shared" si="0"/>
        <v>100</v>
      </c>
      <c r="G23" s="88"/>
      <c r="H23" s="88"/>
      <c r="I23" s="88"/>
      <c r="J23" s="88"/>
      <c r="K23" s="88"/>
      <c r="L23" s="88"/>
      <c r="M23" s="88"/>
      <c r="N23" s="88"/>
    </row>
    <row r="24" spans="1:14" ht="12.75">
      <c r="A24" s="24"/>
      <c r="B24" s="16" t="s">
        <v>10</v>
      </c>
      <c r="C24" s="5" t="s">
        <v>13</v>
      </c>
      <c r="D24" s="4">
        <v>0.4</v>
      </c>
      <c r="E24" s="3">
        <v>0.4</v>
      </c>
      <c r="F24" s="47">
        <f t="shared" si="0"/>
        <v>100</v>
      </c>
      <c r="G24" s="88"/>
      <c r="H24" s="88"/>
      <c r="I24" s="88"/>
      <c r="J24" s="88"/>
      <c r="K24" s="88"/>
      <c r="L24" s="88"/>
      <c r="M24" s="88"/>
      <c r="N24" s="88"/>
    </row>
    <row r="25" spans="1:14" ht="12.75">
      <c r="A25" s="24"/>
      <c r="B25" s="16" t="s">
        <v>11</v>
      </c>
      <c r="C25" s="5" t="s">
        <v>13</v>
      </c>
      <c r="D25" s="4"/>
      <c r="E25" s="3"/>
      <c r="F25" s="47">
        <f t="shared" si="0"/>
        <v>0</v>
      </c>
      <c r="G25" s="88"/>
      <c r="H25" s="88"/>
      <c r="I25" s="88"/>
      <c r="J25" s="88"/>
      <c r="K25" s="88"/>
      <c r="L25" s="88"/>
      <c r="M25" s="88"/>
      <c r="N25" s="88"/>
    </row>
    <row r="26" spans="1:14" ht="13.5" thickBot="1">
      <c r="A26" s="30"/>
      <c r="B26" s="33" t="s">
        <v>12</v>
      </c>
      <c r="C26" s="25" t="s">
        <v>13</v>
      </c>
      <c r="D26" s="63"/>
      <c r="E26" s="64"/>
      <c r="F26" s="48">
        <f t="shared" si="0"/>
        <v>0</v>
      </c>
      <c r="G26" s="88"/>
      <c r="H26" s="88"/>
      <c r="I26" s="88"/>
      <c r="J26" s="88"/>
      <c r="K26" s="88"/>
      <c r="L26" s="88"/>
      <c r="M26" s="88"/>
      <c r="N26" s="88"/>
    </row>
    <row r="27" spans="1:6" ht="12.75">
      <c r="A27" s="23" t="s">
        <v>20</v>
      </c>
      <c r="B27" s="15" t="s">
        <v>17</v>
      </c>
      <c r="C27" s="7" t="s">
        <v>7</v>
      </c>
      <c r="D27" s="61">
        <v>193</v>
      </c>
      <c r="E27" s="62">
        <v>197</v>
      </c>
      <c r="F27" s="47">
        <f t="shared" si="0"/>
        <v>102.07253886010363</v>
      </c>
    </row>
    <row r="28" spans="1:6" ht="12.75">
      <c r="A28" s="24"/>
      <c r="B28" s="16" t="s">
        <v>10</v>
      </c>
      <c r="C28" s="5" t="s">
        <v>13</v>
      </c>
      <c r="D28" s="4">
        <v>1.7</v>
      </c>
      <c r="E28" s="3">
        <v>1.3</v>
      </c>
      <c r="F28" s="47">
        <f t="shared" si="0"/>
        <v>76.47058823529413</v>
      </c>
    </row>
    <row r="29" spans="1:6" ht="12.75">
      <c r="A29" s="24"/>
      <c r="B29" s="16" t="s">
        <v>11</v>
      </c>
      <c r="C29" s="5" t="s">
        <v>13</v>
      </c>
      <c r="D29" s="4"/>
      <c r="E29" s="3"/>
      <c r="F29" s="47">
        <f t="shared" si="0"/>
        <v>0</v>
      </c>
    </row>
    <row r="30" spans="1:6" ht="12.75">
      <c r="A30" s="24"/>
      <c r="B30" s="18" t="s">
        <v>12</v>
      </c>
      <c r="C30" s="5" t="s">
        <v>13</v>
      </c>
      <c r="D30" s="4"/>
      <c r="E30" s="3"/>
      <c r="F30" s="47">
        <f t="shared" si="0"/>
        <v>0</v>
      </c>
    </row>
    <row r="31" spans="1:6" ht="12.75">
      <c r="A31" s="24"/>
      <c r="B31" s="19" t="s">
        <v>16</v>
      </c>
      <c r="C31" s="5" t="s">
        <v>7</v>
      </c>
      <c r="D31" s="4">
        <v>14</v>
      </c>
      <c r="E31" s="3">
        <v>14</v>
      </c>
      <c r="F31" s="47">
        <f t="shared" si="0"/>
        <v>100</v>
      </c>
    </row>
    <row r="32" spans="1:6" ht="12.75">
      <c r="A32" s="24"/>
      <c r="B32" s="16" t="s">
        <v>10</v>
      </c>
      <c r="C32" s="5" t="s">
        <v>13</v>
      </c>
      <c r="D32" s="4"/>
      <c r="E32" s="3"/>
      <c r="F32" s="47">
        <f t="shared" si="0"/>
        <v>0</v>
      </c>
    </row>
    <row r="33" spans="1:6" ht="12.75">
      <c r="A33" s="24"/>
      <c r="B33" s="16" t="s">
        <v>11</v>
      </c>
      <c r="C33" s="5" t="s">
        <v>13</v>
      </c>
      <c r="D33" s="4"/>
      <c r="E33" s="3"/>
      <c r="F33" s="47">
        <f t="shared" si="0"/>
        <v>0</v>
      </c>
    </row>
    <row r="34" spans="1:6" ht="13.5" thickBot="1">
      <c r="A34" s="30"/>
      <c r="B34" s="33" t="s">
        <v>12</v>
      </c>
      <c r="C34" s="25" t="s">
        <v>13</v>
      </c>
      <c r="D34" s="63"/>
      <c r="E34" s="64"/>
      <c r="F34" s="48">
        <f t="shared" si="0"/>
        <v>0</v>
      </c>
    </row>
    <row r="35" spans="1:6" ht="12.75">
      <c r="A35" s="23" t="s">
        <v>21</v>
      </c>
      <c r="B35" s="41" t="s">
        <v>18</v>
      </c>
      <c r="C35" s="42" t="s">
        <v>7</v>
      </c>
      <c r="D35" s="69">
        <v>15</v>
      </c>
      <c r="E35" s="70">
        <v>15</v>
      </c>
      <c r="F35" s="47">
        <f t="shared" si="0"/>
        <v>100</v>
      </c>
    </row>
    <row r="36" spans="1:6" ht="12.75">
      <c r="A36" s="24"/>
      <c r="B36" s="20" t="s">
        <v>10</v>
      </c>
      <c r="C36" s="8" t="s">
        <v>13</v>
      </c>
      <c r="D36" s="71">
        <v>1.1</v>
      </c>
      <c r="E36" s="72">
        <v>1.1</v>
      </c>
      <c r="F36" s="47">
        <f t="shared" si="0"/>
        <v>100</v>
      </c>
    </row>
    <row r="37" spans="1:6" ht="12.75">
      <c r="A37" s="24"/>
      <c r="B37" s="20" t="s">
        <v>11</v>
      </c>
      <c r="C37" s="8" t="s">
        <v>13</v>
      </c>
      <c r="D37" s="71">
        <v>1.1</v>
      </c>
      <c r="E37" s="72">
        <v>1.1</v>
      </c>
      <c r="F37" s="47">
        <f t="shared" si="0"/>
        <v>100</v>
      </c>
    </row>
    <row r="38" spans="1:6" ht="13.5" thickBot="1">
      <c r="A38" s="43"/>
      <c r="B38" s="44" t="s">
        <v>12</v>
      </c>
      <c r="C38" s="45" t="s">
        <v>13</v>
      </c>
      <c r="D38" s="73">
        <v>0.5</v>
      </c>
      <c r="E38" s="74">
        <v>0.4</v>
      </c>
      <c r="F38" s="48">
        <f t="shared" si="0"/>
        <v>80</v>
      </c>
    </row>
    <row r="39" spans="1:6" ht="12.75">
      <c r="A39" s="23" t="s">
        <v>23</v>
      </c>
      <c r="B39" s="15" t="s">
        <v>22</v>
      </c>
      <c r="C39" s="7" t="s">
        <v>7</v>
      </c>
      <c r="D39" s="61">
        <v>53</v>
      </c>
      <c r="E39" s="62">
        <v>58</v>
      </c>
      <c r="F39" s="47">
        <f t="shared" si="0"/>
        <v>109.43396226415094</v>
      </c>
    </row>
    <row r="40" spans="1:6" ht="12.75">
      <c r="A40" s="24"/>
      <c r="B40" s="16" t="s">
        <v>10</v>
      </c>
      <c r="C40" s="5" t="s">
        <v>13</v>
      </c>
      <c r="D40" s="4">
        <v>1.6</v>
      </c>
      <c r="E40" s="3">
        <v>1.7</v>
      </c>
      <c r="F40" s="47">
        <f t="shared" si="0"/>
        <v>106.25</v>
      </c>
    </row>
    <row r="41" spans="1:6" ht="12.75">
      <c r="A41" s="24"/>
      <c r="B41" s="16" t="s">
        <v>11</v>
      </c>
      <c r="C41" s="5" t="s">
        <v>13</v>
      </c>
      <c r="D41" s="4">
        <v>1.6</v>
      </c>
      <c r="E41" s="3">
        <v>1.7</v>
      </c>
      <c r="F41" s="47">
        <f t="shared" si="0"/>
        <v>106.25</v>
      </c>
    </row>
    <row r="42" spans="1:6" ht="13.5" thickBot="1">
      <c r="A42" s="46"/>
      <c r="B42" s="33" t="s">
        <v>12</v>
      </c>
      <c r="C42" s="25" t="s">
        <v>13</v>
      </c>
      <c r="D42" s="63">
        <v>0.8</v>
      </c>
      <c r="E42" s="64">
        <v>0.8</v>
      </c>
      <c r="F42" s="48">
        <f t="shared" si="0"/>
        <v>100</v>
      </c>
    </row>
    <row r="43" spans="1:6" ht="12.75">
      <c r="A43" s="23" t="s">
        <v>24</v>
      </c>
      <c r="B43" s="41" t="s">
        <v>25</v>
      </c>
      <c r="C43" s="42" t="s">
        <v>7</v>
      </c>
      <c r="D43" s="69">
        <v>1020</v>
      </c>
      <c r="E43" s="70">
        <v>1029</v>
      </c>
      <c r="F43" s="47">
        <f t="shared" si="0"/>
        <v>100.88235294117646</v>
      </c>
    </row>
    <row r="44" spans="1:6" ht="12.75">
      <c r="A44" s="24"/>
      <c r="B44" s="20" t="s">
        <v>10</v>
      </c>
      <c r="C44" s="8" t="s">
        <v>13</v>
      </c>
      <c r="D44" s="71">
        <v>15.1</v>
      </c>
      <c r="E44" s="72">
        <v>15.3</v>
      </c>
      <c r="F44" s="47">
        <f t="shared" si="0"/>
        <v>101.32450331125828</v>
      </c>
    </row>
    <row r="45" spans="1:6" ht="12.75">
      <c r="A45" s="24"/>
      <c r="B45" s="20" t="s">
        <v>11</v>
      </c>
      <c r="C45" s="8" t="s">
        <v>13</v>
      </c>
      <c r="D45" s="71">
        <v>15.1</v>
      </c>
      <c r="E45" s="72">
        <v>15.3</v>
      </c>
      <c r="F45" s="47">
        <f t="shared" si="0"/>
        <v>101.32450331125828</v>
      </c>
    </row>
    <row r="46" spans="1:6" ht="13.5" thickBot="1">
      <c r="A46" s="30"/>
      <c r="B46" s="44" t="s">
        <v>12</v>
      </c>
      <c r="C46" s="45" t="s">
        <v>13</v>
      </c>
      <c r="D46" s="73">
        <v>9</v>
      </c>
      <c r="E46" s="74">
        <v>9.2</v>
      </c>
      <c r="F46" s="48">
        <f t="shared" si="0"/>
        <v>102.22222222222221</v>
      </c>
    </row>
    <row r="47" spans="1:6" ht="12.75">
      <c r="A47" s="23" t="s">
        <v>26</v>
      </c>
      <c r="B47" s="15" t="s">
        <v>43</v>
      </c>
      <c r="C47" s="7" t="s">
        <v>7</v>
      </c>
      <c r="D47" s="61"/>
      <c r="E47" s="62"/>
      <c r="F47" s="47">
        <f t="shared" si="0"/>
        <v>0</v>
      </c>
    </row>
    <row r="48" spans="1:6" ht="12.75">
      <c r="A48" s="24"/>
      <c r="B48" s="16" t="s">
        <v>10</v>
      </c>
      <c r="C48" s="5" t="s">
        <v>13</v>
      </c>
      <c r="D48" s="4"/>
      <c r="E48" s="3"/>
      <c r="F48" s="47">
        <f t="shared" si="0"/>
        <v>0</v>
      </c>
    </row>
    <row r="49" spans="1:6" ht="12.75">
      <c r="A49" s="24"/>
      <c r="B49" s="16" t="s">
        <v>11</v>
      </c>
      <c r="C49" s="5" t="s">
        <v>13</v>
      </c>
      <c r="D49" s="4"/>
      <c r="E49" s="3"/>
      <c r="F49" s="47">
        <f t="shared" si="0"/>
        <v>0</v>
      </c>
    </row>
    <row r="50" spans="1:6" ht="13.5" thickBot="1">
      <c r="A50" s="30"/>
      <c r="B50" s="33" t="s">
        <v>12</v>
      </c>
      <c r="C50" s="25" t="s">
        <v>13</v>
      </c>
      <c r="D50" s="63"/>
      <c r="E50" s="64"/>
      <c r="F50" s="48">
        <f t="shared" si="0"/>
        <v>0</v>
      </c>
    </row>
    <row r="51" spans="1:6" ht="12.75">
      <c r="A51" s="49" t="s">
        <v>27</v>
      </c>
      <c r="B51" s="50" t="s">
        <v>28</v>
      </c>
      <c r="C51" s="51" t="s">
        <v>7</v>
      </c>
      <c r="D51" s="75">
        <v>9</v>
      </c>
      <c r="E51" s="76">
        <v>9</v>
      </c>
      <c r="F51" s="52">
        <f t="shared" si="0"/>
        <v>100</v>
      </c>
    </row>
    <row r="52" spans="1:6" ht="12.75">
      <c r="A52" s="24"/>
      <c r="B52" s="16" t="s">
        <v>10</v>
      </c>
      <c r="C52" s="5" t="s">
        <v>13</v>
      </c>
      <c r="D52" s="4">
        <v>0.4</v>
      </c>
      <c r="E52" s="3">
        <v>0.4</v>
      </c>
      <c r="F52" s="47">
        <f t="shared" si="0"/>
        <v>100</v>
      </c>
    </row>
    <row r="53" spans="1:6" ht="12.75">
      <c r="A53" s="24"/>
      <c r="B53" s="16" t="s">
        <v>11</v>
      </c>
      <c r="C53" s="5" t="s">
        <v>13</v>
      </c>
      <c r="D53" s="4">
        <v>0.4</v>
      </c>
      <c r="E53" s="3">
        <v>0.4</v>
      </c>
      <c r="F53" s="47">
        <f t="shared" si="0"/>
        <v>100</v>
      </c>
    </row>
    <row r="54" spans="1:6" ht="13.5" thickBot="1">
      <c r="A54" s="25"/>
      <c r="B54" s="33" t="s">
        <v>12</v>
      </c>
      <c r="C54" s="25" t="s">
        <v>13</v>
      </c>
      <c r="D54" s="63">
        <v>0.2</v>
      </c>
      <c r="E54" s="77">
        <v>0.3</v>
      </c>
      <c r="F54" s="48">
        <f t="shared" si="0"/>
        <v>149.99999999999997</v>
      </c>
    </row>
    <row r="55" spans="1:6" ht="13.5" thickBot="1">
      <c r="A55" s="12">
        <v>1</v>
      </c>
      <c r="B55" s="14">
        <v>2</v>
      </c>
      <c r="C55" s="12">
        <v>3</v>
      </c>
      <c r="D55" s="13">
        <v>4</v>
      </c>
      <c r="E55" s="11">
        <v>5</v>
      </c>
      <c r="F55" s="53">
        <v>6</v>
      </c>
    </row>
    <row r="56" spans="1:6" ht="12.75">
      <c r="A56" s="101">
        <v>5</v>
      </c>
      <c r="B56" s="109" t="s">
        <v>29</v>
      </c>
      <c r="C56" s="101" t="s">
        <v>7</v>
      </c>
      <c r="D56" s="89">
        <f>SUM(D61,D65,D69,D77,D81,D89,D93)</f>
        <v>598</v>
      </c>
      <c r="E56" s="90">
        <f>SUM(E61,E65,E69,E77,E81,E89,E93)</f>
        <v>1024.3</v>
      </c>
      <c r="F56" s="47">
        <f aca="true" t="shared" si="2" ref="F56:F96">IF(D56=0,0,E56/D56*100)</f>
        <v>171.2876254180602</v>
      </c>
    </row>
    <row r="57" spans="1:6" ht="12.75">
      <c r="A57" s="110"/>
      <c r="B57" s="111" t="s">
        <v>29</v>
      </c>
      <c r="C57" s="110" t="s">
        <v>35</v>
      </c>
      <c r="D57" s="93">
        <f>SUM(D73,D85)</f>
        <v>81</v>
      </c>
      <c r="E57" s="96">
        <f>SUM(E73,E85)</f>
        <v>86</v>
      </c>
      <c r="F57" s="47">
        <f t="shared" si="2"/>
        <v>106.17283950617285</v>
      </c>
    </row>
    <row r="58" spans="1:6" ht="12.75">
      <c r="A58" s="103"/>
      <c r="B58" s="104" t="s">
        <v>10</v>
      </c>
      <c r="C58" s="105" t="s">
        <v>13</v>
      </c>
      <c r="D58" s="91">
        <f aca="true" t="shared" si="3" ref="D58:E60">SUM(D62,D66,D70,D74,D78,D82,D86,D90,D94)</f>
        <v>119.1</v>
      </c>
      <c r="E58" s="92">
        <f t="shared" si="3"/>
        <v>127.7</v>
      </c>
      <c r="F58" s="47">
        <f t="shared" si="2"/>
        <v>107.22082283795132</v>
      </c>
    </row>
    <row r="59" spans="1:6" ht="12.75">
      <c r="A59" s="103"/>
      <c r="B59" s="104" t="s">
        <v>11</v>
      </c>
      <c r="C59" s="105" t="s">
        <v>13</v>
      </c>
      <c r="D59" s="91">
        <f t="shared" si="3"/>
        <v>118.8</v>
      </c>
      <c r="E59" s="92">
        <f t="shared" si="3"/>
        <v>127.4</v>
      </c>
      <c r="F59" s="47">
        <f t="shared" si="2"/>
        <v>107.23905723905725</v>
      </c>
    </row>
    <row r="60" spans="1:6" ht="13.5" thickBot="1">
      <c r="A60" s="112"/>
      <c r="B60" s="113" t="s">
        <v>12</v>
      </c>
      <c r="C60" s="114" t="s">
        <v>13</v>
      </c>
      <c r="D60" s="91">
        <f t="shared" si="3"/>
        <v>78</v>
      </c>
      <c r="E60" s="100">
        <f t="shared" si="3"/>
        <v>82.7</v>
      </c>
      <c r="F60" s="54">
        <f t="shared" si="2"/>
        <v>106.02564102564102</v>
      </c>
    </row>
    <row r="61" spans="1:6" ht="12.75">
      <c r="A61" s="55" t="s">
        <v>30</v>
      </c>
      <c r="B61" s="56" t="s">
        <v>44</v>
      </c>
      <c r="C61" s="37" t="s">
        <v>7</v>
      </c>
      <c r="D61" s="78">
        <v>430</v>
      </c>
      <c r="E61" s="79">
        <v>430.3</v>
      </c>
      <c r="F61" s="52">
        <f t="shared" si="2"/>
        <v>100.06976744186046</v>
      </c>
    </row>
    <row r="62" spans="1:6" ht="12.75">
      <c r="A62" s="27"/>
      <c r="B62" s="31" t="s">
        <v>10</v>
      </c>
      <c r="C62" s="29" t="s">
        <v>13</v>
      </c>
      <c r="D62" s="80">
        <v>118</v>
      </c>
      <c r="E62" s="81">
        <v>118.2</v>
      </c>
      <c r="F62" s="47">
        <f t="shared" si="2"/>
        <v>100.16949152542374</v>
      </c>
    </row>
    <row r="63" spans="1:6" ht="12.75">
      <c r="A63" s="27" t="s">
        <v>63</v>
      </c>
      <c r="B63" s="31" t="s">
        <v>11</v>
      </c>
      <c r="C63" s="29" t="s">
        <v>13</v>
      </c>
      <c r="D63" s="80">
        <v>118</v>
      </c>
      <c r="E63" s="81">
        <v>118.2</v>
      </c>
      <c r="F63" s="47">
        <f t="shared" si="2"/>
        <v>100.16949152542374</v>
      </c>
    </row>
    <row r="64" spans="1:6" ht="13.5" thickBot="1">
      <c r="A64" s="38"/>
      <c r="B64" s="39" t="s">
        <v>12</v>
      </c>
      <c r="C64" s="40" t="s">
        <v>13</v>
      </c>
      <c r="D64" s="82">
        <v>78</v>
      </c>
      <c r="E64" s="83">
        <v>78.4</v>
      </c>
      <c r="F64" s="57">
        <f t="shared" si="2"/>
        <v>100.51282051282051</v>
      </c>
    </row>
    <row r="65" spans="1:6" ht="12.75">
      <c r="A65" s="36" t="s">
        <v>31</v>
      </c>
      <c r="B65" s="35" t="s">
        <v>45</v>
      </c>
      <c r="C65" s="36" t="s">
        <v>7</v>
      </c>
      <c r="D65" s="84"/>
      <c r="E65" s="85">
        <v>15</v>
      </c>
      <c r="F65" s="47">
        <f t="shared" si="2"/>
        <v>0</v>
      </c>
    </row>
    <row r="66" spans="1:6" ht="12.75">
      <c r="A66" s="27"/>
      <c r="B66" s="31" t="s">
        <v>10</v>
      </c>
      <c r="C66" s="29" t="s">
        <v>13</v>
      </c>
      <c r="D66" s="80"/>
      <c r="E66" s="81">
        <v>5</v>
      </c>
      <c r="F66" s="47">
        <f t="shared" si="2"/>
        <v>0</v>
      </c>
    </row>
    <row r="67" spans="1:6" ht="12.75">
      <c r="A67" s="27"/>
      <c r="B67" s="31" t="s">
        <v>11</v>
      </c>
      <c r="C67" s="29" t="s">
        <v>13</v>
      </c>
      <c r="D67" s="80"/>
      <c r="E67" s="81">
        <v>5</v>
      </c>
      <c r="F67" s="47">
        <f t="shared" si="2"/>
        <v>0</v>
      </c>
    </row>
    <row r="68" spans="1:6" ht="13.5" thickBot="1">
      <c r="A68" s="28"/>
      <c r="B68" s="32" t="s">
        <v>12</v>
      </c>
      <c r="C68" s="34" t="s">
        <v>13</v>
      </c>
      <c r="D68" s="86"/>
      <c r="E68" s="87">
        <v>3.2</v>
      </c>
      <c r="F68" s="54">
        <f t="shared" si="2"/>
        <v>0</v>
      </c>
    </row>
    <row r="69" spans="1:6" ht="12.75">
      <c r="A69" s="49" t="s">
        <v>32</v>
      </c>
      <c r="B69" s="50" t="s">
        <v>33</v>
      </c>
      <c r="C69" s="51" t="s">
        <v>7</v>
      </c>
      <c r="D69" s="75">
        <v>168</v>
      </c>
      <c r="E69" s="76">
        <v>579</v>
      </c>
      <c r="F69" s="52">
        <f t="shared" si="2"/>
        <v>344.64285714285717</v>
      </c>
    </row>
    <row r="70" spans="1:6" ht="12.75">
      <c r="A70" s="24"/>
      <c r="B70" s="16" t="s">
        <v>10</v>
      </c>
      <c r="C70" s="5" t="s">
        <v>13</v>
      </c>
      <c r="D70" s="4">
        <v>0.8</v>
      </c>
      <c r="E70" s="3">
        <v>4.2</v>
      </c>
      <c r="F70" s="47">
        <f t="shared" si="2"/>
        <v>525</v>
      </c>
    </row>
    <row r="71" spans="1:6" ht="12.75">
      <c r="A71" s="24"/>
      <c r="B71" s="16" t="s">
        <v>11</v>
      </c>
      <c r="C71" s="5" t="s">
        <v>13</v>
      </c>
      <c r="D71" s="4">
        <v>0.8</v>
      </c>
      <c r="E71" s="3">
        <v>4.2</v>
      </c>
      <c r="F71" s="47">
        <f t="shared" si="2"/>
        <v>525</v>
      </c>
    </row>
    <row r="72" spans="1:6" ht="13.5" thickBot="1">
      <c r="A72" s="30"/>
      <c r="B72" s="33" t="s">
        <v>12</v>
      </c>
      <c r="C72" s="25" t="s">
        <v>13</v>
      </c>
      <c r="D72" s="63"/>
      <c r="E72" s="64">
        <v>1.1</v>
      </c>
      <c r="F72" s="57">
        <f t="shared" si="2"/>
        <v>0</v>
      </c>
    </row>
    <row r="73" spans="1:6" ht="12.75">
      <c r="A73" s="23" t="s">
        <v>34</v>
      </c>
      <c r="B73" s="15" t="s">
        <v>55</v>
      </c>
      <c r="C73" s="7" t="s">
        <v>35</v>
      </c>
      <c r="D73" s="61">
        <v>57</v>
      </c>
      <c r="E73" s="62">
        <v>62</v>
      </c>
      <c r="F73" s="47">
        <f t="shared" si="2"/>
        <v>108.77192982456141</v>
      </c>
    </row>
    <row r="74" spans="1:6" ht="12.75">
      <c r="A74" s="24"/>
      <c r="B74" s="16" t="s">
        <v>10</v>
      </c>
      <c r="C74" s="5" t="s">
        <v>13</v>
      </c>
      <c r="D74" s="4">
        <v>0.3</v>
      </c>
      <c r="E74" s="3">
        <v>0.3</v>
      </c>
      <c r="F74" s="47">
        <f t="shared" si="2"/>
        <v>100</v>
      </c>
    </row>
    <row r="75" spans="1:6" ht="12.75">
      <c r="A75" s="24"/>
      <c r="B75" s="16" t="s">
        <v>11</v>
      </c>
      <c r="C75" s="5" t="s">
        <v>13</v>
      </c>
      <c r="D75" s="4"/>
      <c r="E75" s="3"/>
      <c r="F75" s="47">
        <f t="shared" si="2"/>
        <v>0</v>
      </c>
    </row>
    <row r="76" spans="1:6" ht="13.5" thickBot="1">
      <c r="A76" s="58"/>
      <c r="B76" s="17" t="s">
        <v>12</v>
      </c>
      <c r="C76" s="6" t="s">
        <v>13</v>
      </c>
      <c r="D76" s="65"/>
      <c r="E76" s="66"/>
      <c r="F76" s="54">
        <f t="shared" si="2"/>
        <v>0</v>
      </c>
    </row>
    <row r="77" spans="1:6" ht="12.75">
      <c r="A77" s="49" t="s">
        <v>36</v>
      </c>
      <c r="B77" s="50" t="s">
        <v>37</v>
      </c>
      <c r="C77" s="51" t="s">
        <v>7</v>
      </c>
      <c r="D77" s="75"/>
      <c r="E77" s="76"/>
      <c r="F77" s="52">
        <f t="shared" si="2"/>
        <v>0</v>
      </c>
    </row>
    <row r="78" spans="1:6" ht="12.75">
      <c r="A78" s="5"/>
      <c r="B78" s="16" t="s">
        <v>10</v>
      </c>
      <c r="C78" s="5" t="s">
        <v>13</v>
      </c>
      <c r="D78" s="4"/>
      <c r="E78" s="3"/>
      <c r="F78" s="47">
        <f t="shared" si="2"/>
        <v>0</v>
      </c>
    </row>
    <row r="79" spans="1:6" ht="12.75">
      <c r="A79" s="9"/>
      <c r="B79" s="16" t="s">
        <v>11</v>
      </c>
      <c r="C79" s="5" t="s">
        <v>13</v>
      </c>
      <c r="D79" s="4"/>
      <c r="E79" s="3"/>
      <c r="F79" s="47">
        <f t="shared" si="2"/>
        <v>0</v>
      </c>
    </row>
    <row r="80" spans="1:6" ht="13.5" thickBot="1">
      <c r="A80" s="10"/>
      <c r="B80" s="33" t="s">
        <v>12</v>
      </c>
      <c r="C80" s="25" t="s">
        <v>13</v>
      </c>
      <c r="D80" s="63"/>
      <c r="E80" s="64"/>
      <c r="F80" s="57">
        <f t="shared" si="2"/>
        <v>0</v>
      </c>
    </row>
    <row r="81" spans="1:6" ht="12.75">
      <c r="A81" s="23" t="s">
        <v>38</v>
      </c>
      <c r="B81" s="59" t="s">
        <v>39</v>
      </c>
      <c r="C81" s="7" t="s">
        <v>7</v>
      </c>
      <c r="D81" s="61"/>
      <c r="E81" s="62"/>
      <c r="F81" s="47">
        <f t="shared" si="2"/>
        <v>0</v>
      </c>
    </row>
    <row r="82" spans="1:6" ht="12.75">
      <c r="A82" s="24"/>
      <c r="B82" s="16" t="s">
        <v>10</v>
      </c>
      <c r="C82" s="5" t="s">
        <v>13</v>
      </c>
      <c r="D82" s="4"/>
      <c r="E82" s="3"/>
      <c r="F82" s="47">
        <f t="shared" si="2"/>
        <v>0</v>
      </c>
    </row>
    <row r="83" spans="1:6" ht="12.75">
      <c r="A83" s="24"/>
      <c r="B83" s="16" t="s">
        <v>11</v>
      </c>
      <c r="C83" s="5" t="s">
        <v>13</v>
      </c>
      <c r="D83" s="4"/>
      <c r="E83" s="3"/>
      <c r="F83" s="47">
        <f t="shared" si="2"/>
        <v>0</v>
      </c>
    </row>
    <row r="84" spans="1:6" ht="13.5" thickBot="1">
      <c r="A84" s="58"/>
      <c r="B84" s="17" t="s">
        <v>12</v>
      </c>
      <c r="C84" s="6" t="s">
        <v>13</v>
      </c>
      <c r="D84" s="65"/>
      <c r="E84" s="66"/>
      <c r="F84" s="54">
        <f t="shared" si="2"/>
        <v>0</v>
      </c>
    </row>
    <row r="85" spans="1:6" ht="12.75">
      <c r="A85" s="49" t="s">
        <v>40</v>
      </c>
      <c r="B85" s="60" t="s">
        <v>49</v>
      </c>
      <c r="C85" s="51" t="s">
        <v>35</v>
      </c>
      <c r="D85" s="75">
        <v>24</v>
      </c>
      <c r="E85" s="76">
        <v>24</v>
      </c>
      <c r="F85" s="52">
        <f t="shared" si="2"/>
        <v>100</v>
      </c>
    </row>
    <row r="86" spans="1:6" ht="12.75">
      <c r="A86" s="24"/>
      <c r="B86" s="20" t="s">
        <v>10</v>
      </c>
      <c r="C86" s="8" t="s">
        <v>13</v>
      </c>
      <c r="D86" s="71"/>
      <c r="E86" s="72"/>
      <c r="F86" s="47">
        <f t="shared" si="2"/>
        <v>0</v>
      </c>
    </row>
    <row r="87" spans="1:6" ht="12.75">
      <c r="A87" s="24"/>
      <c r="B87" s="20" t="s">
        <v>11</v>
      </c>
      <c r="C87" s="8" t="s">
        <v>13</v>
      </c>
      <c r="D87" s="71"/>
      <c r="E87" s="72"/>
      <c r="F87" s="47">
        <f t="shared" si="2"/>
        <v>0</v>
      </c>
    </row>
    <row r="88" spans="1:6" ht="13.5" thickBot="1">
      <c r="A88" s="30"/>
      <c r="B88" s="33" t="s">
        <v>12</v>
      </c>
      <c r="C88" s="25" t="s">
        <v>13</v>
      </c>
      <c r="D88" s="63"/>
      <c r="E88" s="64"/>
      <c r="F88" s="57">
        <f t="shared" si="2"/>
        <v>0</v>
      </c>
    </row>
    <row r="89" spans="1:6" ht="12.75">
      <c r="A89" s="23" t="s">
        <v>41</v>
      </c>
      <c r="B89" s="59" t="s">
        <v>53</v>
      </c>
      <c r="C89" s="7" t="s">
        <v>7</v>
      </c>
      <c r="D89" s="61"/>
      <c r="E89" s="62"/>
      <c r="F89" s="47">
        <f t="shared" si="2"/>
        <v>0</v>
      </c>
    </row>
    <row r="90" spans="1:6" ht="12.75">
      <c r="A90" s="24"/>
      <c r="B90" s="16" t="s">
        <v>10</v>
      </c>
      <c r="C90" s="5" t="s">
        <v>13</v>
      </c>
      <c r="D90" s="4"/>
      <c r="E90" s="3"/>
      <c r="F90" s="47">
        <f t="shared" si="2"/>
        <v>0</v>
      </c>
    </row>
    <row r="91" spans="1:6" ht="12.75">
      <c r="A91" s="24"/>
      <c r="B91" s="16" t="s">
        <v>11</v>
      </c>
      <c r="C91" s="5" t="s">
        <v>13</v>
      </c>
      <c r="D91" s="4"/>
      <c r="E91" s="3"/>
      <c r="F91" s="47">
        <f t="shared" si="2"/>
        <v>0</v>
      </c>
    </row>
    <row r="92" spans="1:6" ht="13.5" thickBot="1">
      <c r="A92" s="58"/>
      <c r="B92" s="17" t="s">
        <v>12</v>
      </c>
      <c r="C92" s="6" t="s">
        <v>13</v>
      </c>
      <c r="D92" s="65"/>
      <c r="E92" s="66"/>
      <c r="F92" s="54">
        <f t="shared" si="2"/>
        <v>0</v>
      </c>
    </row>
    <row r="93" spans="1:6" ht="12.75">
      <c r="A93" s="49" t="s">
        <v>42</v>
      </c>
      <c r="B93" s="60" t="s">
        <v>54</v>
      </c>
      <c r="C93" s="51" t="s">
        <v>7</v>
      </c>
      <c r="D93" s="75"/>
      <c r="E93" s="76"/>
      <c r="F93" s="52">
        <f t="shared" si="2"/>
        <v>0</v>
      </c>
    </row>
    <row r="94" spans="1:6" ht="12.75">
      <c r="A94" s="24"/>
      <c r="B94" s="16" t="s">
        <v>10</v>
      </c>
      <c r="C94" s="5" t="s">
        <v>13</v>
      </c>
      <c r="D94" s="4"/>
      <c r="E94" s="3"/>
      <c r="F94" s="47">
        <f t="shared" si="2"/>
        <v>0</v>
      </c>
    </row>
    <row r="95" spans="1:6" ht="12.75">
      <c r="A95" s="24"/>
      <c r="B95" s="16" t="s">
        <v>11</v>
      </c>
      <c r="C95" s="5" t="s">
        <v>13</v>
      </c>
      <c r="D95" s="4"/>
      <c r="E95" s="3"/>
      <c r="F95" s="47">
        <f t="shared" si="2"/>
        <v>0</v>
      </c>
    </row>
    <row r="96" spans="1:6" ht="13.5" thickBot="1">
      <c r="A96" s="30"/>
      <c r="B96" s="33" t="s">
        <v>12</v>
      </c>
      <c r="C96" s="25" t="s">
        <v>13</v>
      </c>
      <c r="D96" s="63"/>
      <c r="E96" s="64"/>
      <c r="F96" s="57">
        <f t="shared" si="2"/>
        <v>0</v>
      </c>
    </row>
    <row r="97" spans="4:5" ht="12.75">
      <c r="D97" s="88"/>
      <c r="E97" s="88"/>
    </row>
    <row r="98" spans="4:5" ht="12.75">
      <c r="D98" s="88"/>
      <c r="E98" s="88"/>
    </row>
    <row r="99" spans="4:5" ht="12.75">
      <c r="D99" s="88"/>
      <c r="E99" s="88"/>
    </row>
    <row r="100" spans="2:5" ht="15">
      <c r="B100" s="1" t="s">
        <v>47</v>
      </c>
      <c r="D100" s="115" t="s">
        <v>48</v>
      </c>
      <c r="E100" s="88"/>
    </row>
    <row r="101" spans="4:5" ht="12.75">
      <c r="D101" s="88"/>
      <c r="E101" s="88"/>
    </row>
    <row r="102" spans="4:5" ht="12.75">
      <c r="D102" s="88"/>
      <c r="E102" s="88"/>
    </row>
    <row r="103" spans="2:5" ht="12.75">
      <c r="B103" s="2" t="s">
        <v>64</v>
      </c>
      <c r="C103" s="2"/>
      <c r="D103" s="88"/>
      <c r="E103" s="88"/>
    </row>
    <row r="104" spans="2:5" ht="12.75">
      <c r="B104" s="125" t="s">
        <v>61</v>
      </c>
      <c r="C104" s="2"/>
      <c r="D104" s="88"/>
      <c r="E104" s="88"/>
    </row>
    <row r="105" spans="4:5" ht="12.75">
      <c r="D105" s="88"/>
      <c r="E105" s="88"/>
    </row>
    <row r="106" spans="4:5" ht="12.75">
      <c r="D106" s="88">
        <f>D15+D56</f>
        <v>2266</v>
      </c>
      <c r="E106" s="88">
        <f>E15+E56</f>
        <v>2715.3</v>
      </c>
    </row>
    <row r="107" spans="4:5" ht="12.75">
      <c r="D107" s="88">
        <f>D57</f>
        <v>81</v>
      </c>
      <c r="E107" s="88">
        <f>E57</f>
        <v>86</v>
      </c>
    </row>
    <row r="108" spans="4:5" ht="12.75">
      <c r="D108" s="88">
        <f aca="true" t="shared" si="4" ref="D108:E110">D16+D58</f>
        <v>140.7</v>
      </c>
      <c r="E108" s="88">
        <f t="shared" si="4"/>
        <v>149</v>
      </c>
    </row>
    <row r="109" spans="4:5" ht="12.75">
      <c r="D109" s="88">
        <f t="shared" si="4"/>
        <v>137</v>
      </c>
      <c r="E109" s="88">
        <f t="shared" si="4"/>
        <v>145.9</v>
      </c>
    </row>
    <row r="110" spans="4:5" ht="12.75">
      <c r="D110" s="88">
        <f t="shared" si="4"/>
        <v>88.5</v>
      </c>
      <c r="E110" s="88">
        <f t="shared" si="4"/>
        <v>93.4</v>
      </c>
    </row>
    <row r="111" spans="4:5" ht="12.75">
      <c r="D111" s="88"/>
      <c r="E111" s="88"/>
    </row>
    <row r="112" spans="4:5" ht="12.75">
      <c r="D112" s="88"/>
      <c r="E112" s="88"/>
    </row>
    <row r="113" spans="4:5" ht="12.75">
      <c r="D113" s="88"/>
      <c r="E113" s="88"/>
    </row>
    <row r="114" spans="4:5" ht="12.75">
      <c r="D114" s="88"/>
      <c r="E114" s="88"/>
    </row>
    <row r="115" spans="4:5" ht="12.75">
      <c r="D115" s="88"/>
      <c r="E115" s="88"/>
    </row>
    <row r="116" spans="4:5" ht="12.75">
      <c r="D116" s="88"/>
      <c r="E116" s="88"/>
    </row>
    <row r="117" spans="4:5" ht="12.75">
      <c r="D117" s="88"/>
      <c r="E117" s="88"/>
    </row>
    <row r="118" spans="4:5" ht="12.75">
      <c r="D118" s="88"/>
      <c r="E118" s="88"/>
    </row>
    <row r="119" spans="4:5" ht="12.75">
      <c r="D119" s="88"/>
      <c r="E119" s="88"/>
    </row>
    <row r="120" spans="4:5" ht="12.75">
      <c r="D120" s="88"/>
      <c r="E120" s="88"/>
    </row>
    <row r="121" spans="4:5" ht="12.75">
      <c r="D121" s="88"/>
      <c r="E121" s="88"/>
    </row>
    <row r="122" spans="4:5" ht="12.75">
      <c r="D122" s="88"/>
      <c r="E122" s="88"/>
    </row>
    <row r="123" spans="4:5" ht="12.75">
      <c r="D123" s="88"/>
      <c r="E123" s="88"/>
    </row>
    <row r="124" spans="4:5" ht="12.75">
      <c r="D124" s="88"/>
      <c r="E124" s="88"/>
    </row>
  </sheetData>
  <sheetProtection/>
  <printOptions/>
  <pageMargins left="0.9448818897637796" right="0" top="0.7086614173228347" bottom="0.6299212598425197" header="0.5118110236220472" footer="0.5118110236220472"/>
  <pageSetup horizontalDpi="600" verticalDpi="600" orientation="portrait" paperSize="9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124"/>
  <sheetViews>
    <sheetView view="pageBreakPreview" zoomScale="110" zoomScaleSheetLayoutView="110" zoomScalePageLayoutView="0" workbookViewId="0" topLeftCell="A1">
      <selection activeCell="D67" sqref="D67"/>
    </sheetView>
  </sheetViews>
  <sheetFormatPr defaultColWidth="9.00390625" defaultRowHeight="12.75"/>
  <cols>
    <col min="1" max="1" width="9.875" style="0" customWidth="1"/>
    <col min="2" max="2" width="40.75390625" style="0" customWidth="1"/>
    <col min="4" max="4" width="10.25390625" style="0" customWidth="1"/>
    <col min="5" max="5" width="10.125" style="0" customWidth="1"/>
    <col min="6" max="6" width="9.75390625" style="0" customWidth="1"/>
  </cols>
  <sheetData>
    <row r="2" spans="1:6" ht="15.75">
      <c r="A2" s="117" t="s">
        <v>46</v>
      </c>
      <c r="B2" s="116"/>
      <c r="C2" s="117"/>
      <c r="D2" s="117"/>
      <c r="E2" s="117"/>
      <c r="F2" s="117"/>
    </row>
    <row r="3" spans="1:6" ht="15.75">
      <c r="A3" s="117" t="s">
        <v>50</v>
      </c>
      <c r="B3" s="116"/>
      <c r="C3" s="117"/>
      <c r="D3" s="117"/>
      <c r="E3" s="117"/>
      <c r="F3" s="117"/>
    </row>
    <row r="4" spans="1:6" ht="15.75">
      <c r="A4" s="124" t="s">
        <v>56</v>
      </c>
      <c r="B4" s="117" t="s">
        <v>58</v>
      </c>
      <c r="C4" s="117"/>
      <c r="D4" s="117"/>
      <c r="E4" s="117"/>
      <c r="F4" s="117"/>
    </row>
    <row r="5" ht="13.5" thickBot="1"/>
    <row r="6" spans="1:6" ht="12.75" customHeight="1">
      <c r="A6" s="21" t="s">
        <v>0</v>
      </c>
      <c r="B6" s="118" t="s">
        <v>2</v>
      </c>
      <c r="C6" s="118" t="s">
        <v>3</v>
      </c>
      <c r="D6" s="119" t="s">
        <v>4</v>
      </c>
      <c r="E6" s="120" t="s">
        <v>5</v>
      </c>
      <c r="F6" s="118" t="s">
        <v>51</v>
      </c>
    </row>
    <row r="7" spans="1:6" ht="13.5" thickBot="1">
      <c r="A7" s="22" t="s">
        <v>1</v>
      </c>
      <c r="B7" s="121"/>
      <c r="C7" s="121"/>
      <c r="D7" s="122"/>
      <c r="E7" s="123"/>
      <c r="F7" s="121"/>
    </row>
    <row r="8" spans="1:6" ht="13.5" thickBot="1">
      <c r="A8" s="12">
        <v>1</v>
      </c>
      <c r="B8" s="14">
        <v>2</v>
      </c>
      <c r="C8" s="12">
        <v>3</v>
      </c>
      <c r="D8" s="13">
        <v>4</v>
      </c>
      <c r="E8" s="11">
        <v>5</v>
      </c>
      <c r="F8" s="12">
        <v>6</v>
      </c>
    </row>
    <row r="9" spans="1:7" ht="12.75">
      <c r="A9" s="7">
        <v>1</v>
      </c>
      <c r="B9" s="15" t="s">
        <v>6</v>
      </c>
      <c r="C9" s="7" t="s">
        <v>7</v>
      </c>
      <c r="D9" s="61">
        <v>460</v>
      </c>
      <c r="E9" s="85">
        <v>460</v>
      </c>
      <c r="F9" s="47">
        <f aca="true" t="shared" si="0" ref="F9:F54">IF(D9=0,0,E9/D9*100)</f>
        <v>100</v>
      </c>
      <c r="G9" s="88">
        <f>D9-E9</f>
        <v>0</v>
      </c>
    </row>
    <row r="10" spans="1:7" ht="13.5" thickBot="1">
      <c r="A10" s="25"/>
      <c r="B10" s="26" t="s">
        <v>52</v>
      </c>
      <c r="C10" s="25" t="s">
        <v>7</v>
      </c>
      <c r="D10" s="63">
        <v>830</v>
      </c>
      <c r="E10" s="83">
        <v>833</v>
      </c>
      <c r="F10" s="48">
        <f t="shared" si="0"/>
        <v>100.36144578313252</v>
      </c>
      <c r="G10" s="88">
        <f>D10-E10</f>
        <v>-3</v>
      </c>
    </row>
    <row r="11" spans="1:6" ht="12.75">
      <c r="A11" s="7">
        <v>3</v>
      </c>
      <c r="B11" s="15" t="s">
        <v>8</v>
      </c>
      <c r="C11" s="7" t="s">
        <v>9</v>
      </c>
      <c r="D11" s="61">
        <v>7</v>
      </c>
      <c r="E11" s="62">
        <v>7</v>
      </c>
      <c r="F11" s="47">
        <f t="shared" si="0"/>
        <v>100</v>
      </c>
    </row>
    <row r="12" spans="1:6" ht="12.75">
      <c r="A12" s="5"/>
      <c r="B12" s="16" t="s">
        <v>10</v>
      </c>
      <c r="C12" s="5" t="s">
        <v>13</v>
      </c>
      <c r="D12" s="4">
        <v>1.4</v>
      </c>
      <c r="E12" s="3">
        <v>1.4</v>
      </c>
      <c r="F12" s="47">
        <f t="shared" si="0"/>
        <v>100</v>
      </c>
    </row>
    <row r="13" spans="1:6" ht="12.75">
      <c r="A13" s="5"/>
      <c r="B13" s="16" t="s">
        <v>11</v>
      </c>
      <c r="C13" s="5" t="s">
        <v>13</v>
      </c>
      <c r="D13" s="4">
        <v>1.4</v>
      </c>
      <c r="E13" s="3">
        <v>1.4</v>
      </c>
      <c r="F13" s="47">
        <f t="shared" si="0"/>
        <v>100</v>
      </c>
    </row>
    <row r="14" spans="1:6" ht="13.5" thickBot="1">
      <c r="A14" s="6"/>
      <c r="B14" s="17" t="s">
        <v>12</v>
      </c>
      <c r="C14" s="6" t="s">
        <v>13</v>
      </c>
      <c r="D14" s="65">
        <v>1</v>
      </c>
      <c r="E14" s="66">
        <v>1</v>
      </c>
      <c r="F14" s="48">
        <f t="shared" si="0"/>
        <v>100</v>
      </c>
    </row>
    <row r="15" spans="1:6" ht="12.75">
      <c r="A15" s="101">
        <v>4</v>
      </c>
      <c r="B15" s="102" t="s">
        <v>14</v>
      </c>
      <c r="C15" s="101" t="s">
        <v>7</v>
      </c>
      <c r="D15" s="97">
        <f aca="true" t="shared" si="1" ref="D15:E18">SUM(D19,D27,D35,D39,D43,D47,D51)</f>
        <v>1186</v>
      </c>
      <c r="E15" s="95">
        <f t="shared" si="1"/>
        <v>1224</v>
      </c>
      <c r="F15" s="47">
        <f t="shared" si="0"/>
        <v>103.20404721753795</v>
      </c>
    </row>
    <row r="16" spans="1:6" ht="12.75">
      <c r="A16" s="103"/>
      <c r="B16" s="104" t="s">
        <v>10</v>
      </c>
      <c r="C16" s="105" t="s">
        <v>13</v>
      </c>
      <c r="D16" s="94">
        <f t="shared" si="1"/>
        <v>19.6</v>
      </c>
      <c r="E16" s="92">
        <f t="shared" si="1"/>
        <v>20.9</v>
      </c>
      <c r="F16" s="47">
        <f t="shared" si="0"/>
        <v>106.63265306122447</v>
      </c>
    </row>
    <row r="17" spans="1:6" ht="12.75">
      <c r="A17" s="103"/>
      <c r="B17" s="104" t="s">
        <v>11</v>
      </c>
      <c r="C17" s="105" t="s">
        <v>13</v>
      </c>
      <c r="D17" s="94">
        <f t="shared" si="1"/>
        <v>16</v>
      </c>
      <c r="E17" s="92">
        <f t="shared" si="1"/>
        <v>17.2</v>
      </c>
      <c r="F17" s="47">
        <f t="shared" si="0"/>
        <v>107.5</v>
      </c>
    </row>
    <row r="18" spans="1:6" ht="13.5" thickBot="1">
      <c r="A18" s="106"/>
      <c r="B18" s="107" t="s">
        <v>12</v>
      </c>
      <c r="C18" s="108" t="s">
        <v>13</v>
      </c>
      <c r="D18" s="98">
        <f t="shared" si="1"/>
        <v>9.100000000000001</v>
      </c>
      <c r="E18" s="99">
        <f t="shared" si="1"/>
        <v>11.7</v>
      </c>
      <c r="F18" s="48">
        <f t="shared" si="0"/>
        <v>128.57142857142853</v>
      </c>
    </row>
    <row r="19" spans="1:14" ht="12.75">
      <c r="A19" s="23" t="s">
        <v>19</v>
      </c>
      <c r="B19" s="15" t="s">
        <v>15</v>
      </c>
      <c r="C19" s="7" t="s">
        <v>7</v>
      </c>
      <c r="D19" s="61">
        <v>368</v>
      </c>
      <c r="E19" s="62">
        <v>384</v>
      </c>
      <c r="F19" s="47">
        <f t="shared" si="0"/>
        <v>104.34782608695652</v>
      </c>
      <c r="G19" s="88"/>
      <c r="H19" s="88"/>
      <c r="I19" s="88"/>
      <c r="J19" s="88"/>
      <c r="K19" s="88"/>
      <c r="L19" s="88"/>
      <c r="M19" s="88"/>
      <c r="N19" s="88"/>
    </row>
    <row r="20" spans="1:14" ht="12.75">
      <c r="A20" s="24"/>
      <c r="B20" s="16" t="s">
        <v>10</v>
      </c>
      <c r="C20" s="5" t="s">
        <v>13</v>
      </c>
      <c r="D20" s="67">
        <v>1.7</v>
      </c>
      <c r="E20" s="68">
        <v>1.9</v>
      </c>
      <c r="F20" s="47">
        <f t="shared" si="0"/>
        <v>111.76470588235294</v>
      </c>
      <c r="G20" s="88"/>
      <c r="H20" s="88"/>
      <c r="I20" s="88"/>
      <c r="J20" s="88"/>
      <c r="K20" s="88"/>
      <c r="L20" s="88"/>
      <c r="M20" s="88"/>
      <c r="N20" s="88"/>
    </row>
    <row r="21" spans="1:14" ht="12.75">
      <c r="A21" s="24"/>
      <c r="B21" s="16" t="s">
        <v>11</v>
      </c>
      <c r="C21" s="5" t="s">
        <v>13</v>
      </c>
      <c r="D21" s="4"/>
      <c r="E21" s="3"/>
      <c r="F21" s="47">
        <f t="shared" si="0"/>
        <v>0</v>
      </c>
      <c r="G21" s="88"/>
      <c r="H21" s="88"/>
      <c r="I21" s="88"/>
      <c r="J21" s="88"/>
      <c r="K21" s="88"/>
      <c r="L21" s="88"/>
      <c r="M21" s="88"/>
      <c r="N21" s="88"/>
    </row>
    <row r="22" spans="1:14" ht="12.75">
      <c r="A22" s="24"/>
      <c r="B22" s="18" t="s">
        <v>12</v>
      </c>
      <c r="C22" s="5" t="s">
        <v>13</v>
      </c>
      <c r="D22" s="4"/>
      <c r="E22" s="3"/>
      <c r="F22" s="47">
        <f t="shared" si="0"/>
        <v>0</v>
      </c>
      <c r="G22" s="88"/>
      <c r="H22" s="88"/>
      <c r="I22" s="88"/>
      <c r="J22" s="88"/>
      <c r="K22" s="88"/>
      <c r="L22" s="88"/>
      <c r="M22" s="88"/>
      <c r="N22" s="88"/>
    </row>
    <row r="23" spans="1:14" ht="12.75">
      <c r="A23" s="24"/>
      <c r="B23" s="19" t="s">
        <v>16</v>
      </c>
      <c r="C23" s="5" t="s">
        <v>7</v>
      </c>
      <c r="D23" s="4">
        <v>121</v>
      </c>
      <c r="E23" s="3">
        <v>121</v>
      </c>
      <c r="F23" s="47">
        <f t="shared" si="0"/>
        <v>100</v>
      </c>
      <c r="G23" s="88"/>
      <c r="H23" s="88"/>
      <c r="I23" s="88"/>
      <c r="J23" s="88"/>
      <c r="K23" s="88"/>
      <c r="L23" s="88"/>
      <c r="M23" s="88"/>
      <c r="N23" s="88"/>
    </row>
    <row r="24" spans="1:14" ht="12.75">
      <c r="A24" s="24"/>
      <c r="B24" s="16" t="s">
        <v>10</v>
      </c>
      <c r="C24" s="5" t="s">
        <v>13</v>
      </c>
      <c r="D24" s="4">
        <v>0.5</v>
      </c>
      <c r="E24" s="3">
        <v>0.5</v>
      </c>
      <c r="F24" s="47">
        <f t="shared" si="0"/>
        <v>100</v>
      </c>
      <c r="G24" s="88"/>
      <c r="H24" s="88"/>
      <c r="I24" s="88"/>
      <c r="J24" s="88"/>
      <c r="K24" s="88"/>
      <c r="L24" s="88"/>
      <c r="M24" s="88"/>
      <c r="N24" s="88"/>
    </row>
    <row r="25" spans="1:14" ht="12.75">
      <c r="A25" s="24"/>
      <c r="B25" s="16" t="s">
        <v>11</v>
      </c>
      <c r="C25" s="5" t="s">
        <v>13</v>
      </c>
      <c r="D25" s="4"/>
      <c r="E25" s="3"/>
      <c r="F25" s="47">
        <f t="shared" si="0"/>
        <v>0</v>
      </c>
      <c r="G25" s="88"/>
      <c r="H25" s="88"/>
      <c r="I25" s="88"/>
      <c r="J25" s="88"/>
      <c r="K25" s="88"/>
      <c r="L25" s="88"/>
      <c r="M25" s="88"/>
      <c r="N25" s="88"/>
    </row>
    <row r="26" spans="1:14" ht="13.5" thickBot="1">
      <c r="A26" s="30"/>
      <c r="B26" s="33" t="s">
        <v>12</v>
      </c>
      <c r="C26" s="25" t="s">
        <v>13</v>
      </c>
      <c r="D26" s="63"/>
      <c r="E26" s="64"/>
      <c r="F26" s="48">
        <f t="shared" si="0"/>
        <v>0</v>
      </c>
      <c r="G26" s="88"/>
      <c r="H26" s="88"/>
      <c r="I26" s="88"/>
      <c r="J26" s="88"/>
      <c r="K26" s="88"/>
      <c r="L26" s="88"/>
      <c r="M26" s="88"/>
      <c r="N26" s="88"/>
    </row>
    <row r="27" spans="1:6" ht="12.75">
      <c r="A27" s="23" t="s">
        <v>20</v>
      </c>
      <c r="B27" s="15" t="s">
        <v>17</v>
      </c>
      <c r="C27" s="7" t="s">
        <v>7</v>
      </c>
      <c r="D27" s="61">
        <v>203</v>
      </c>
      <c r="E27" s="62">
        <v>190</v>
      </c>
      <c r="F27" s="47">
        <f t="shared" si="0"/>
        <v>93.59605911330048</v>
      </c>
    </row>
    <row r="28" spans="1:6" ht="12.75">
      <c r="A28" s="24"/>
      <c r="B28" s="16" t="s">
        <v>10</v>
      </c>
      <c r="C28" s="5" t="s">
        <v>13</v>
      </c>
      <c r="D28" s="4">
        <v>1.8</v>
      </c>
      <c r="E28" s="3">
        <v>1.7</v>
      </c>
      <c r="F28" s="47">
        <f t="shared" si="0"/>
        <v>94.44444444444444</v>
      </c>
    </row>
    <row r="29" spans="1:6" ht="12.75">
      <c r="A29" s="24"/>
      <c r="B29" s="16" t="s">
        <v>11</v>
      </c>
      <c r="C29" s="5" t="s">
        <v>13</v>
      </c>
      <c r="D29" s="4"/>
      <c r="E29" s="3"/>
      <c r="F29" s="47">
        <f t="shared" si="0"/>
        <v>0</v>
      </c>
    </row>
    <row r="30" spans="1:6" ht="12.75">
      <c r="A30" s="24"/>
      <c r="B30" s="18" t="s">
        <v>12</v>
      </c>
      <c r="C30" s="5" t="s">
        <v>13</v>
      </c>
      <c r="D30" s="4"/>
      <c r="E30" s="3"/>
      <c r="F30" s="47">
        <f t="shared" si="0"/>
        <v>0</v>
      </c>
    </row>
    <row r="31" spans="1:6" ht="12.75">
      <c r="A31" s="24"/>
      <c r="B31" s="19" t="s">
        <v>16</v>
      </c>
      <c r="C31" s="5" t="s">
        <v>7</v>
      </c>
      <c r="D31" s="4">
        <v>19</v>
      </c>
      <c r="E31" s="3">
        <v>19</v>
      </c>
      <c r="F31" s="47">
        <f t="shared" si="0"/>
        <v>100</v>
      </c>
    </row>
    <row r="32" spans="1:6" ht="12.75">
      <c r="A32" s="24"/>
      <c r="B32" s="16" t="s">
        <v>10</v>
      </c>
      <c r="C32" s="5" t="s">
        <v>13</v>
      </c>
      <c r="D32" s="4">
        <v>0.2</v>
      </c>
      <c r="E32" s="3">
        <v>0.2</v>
      </c>
      <c r="F32" s="47">
        <f t="shared" si="0"/>
        <v>100</v>
      </c>
    </row>
    <row r="33" spans="1:6" ht="12.75">
      <c r="A33" s="24"/>
      <c r="B33" s="16" t="s">
        <v>11</v>
      </c>
      <c r="C33" s="5" t="s">
        <v>13</v>
      </c>
      <c r="D33" s="4"/>
      <c r="E33" s="3"/>
      <c r="F33" s="47">
        <f t="shared" si="0"/>
        <v>0</v>
      </c>
    </row>
    <row r="34" spans="1:6" ht="13.5" thickBot="1">
      <c r="A34" s="30"/>
      <c r="B34" s="33" t="s">
        <v>12</v>
      </c>
      <c r="C34" s="25" t="s">
        <v>13</v>
      </c>
      <c r="D34" s="63"/>
      <c r="E34" s="64"/>
      <c r="F34" s="48">
        <f t="shared" si="0"/>
        <v>0</v>
      </c>
    </row>
    <row r="35" spans="1:6" ht="12.75">
      <c r="A35" s="23" t="s">
        <v>21</v>
      </c>
      <c r="B35" s="41" t="s">
        <v>18</v>
      </c>
      <c r="C35" s="42" t="s">
        <v>7</v>
      </c>
      <c r="D35" s="69">
        <v>85</v>
      </c>
      <c r="E35" s="70">
        <v>53</v>
      </c>
      <c r="F35" s="47">
        <f t="shared" si="0"/>
        <v>62.35294117647059</v>
      </c>
    </row>
    <row r="36" spans="1:6" ht="12.75">
      <c r="A36" s="24"/>
      <c r="B36" s="20" t="s">
        <v>10</v>
      </c>
      <c r="C36" s="8" t="s">
        <v>13</v>
      </c>
      <c r="D36" s="71">
        <v>2.7</v>
      </c>
      <c r="E36" s="72">
        <v>1.6</v>
      </c>
      <c r="F36" s="47">
        <f t="shared" si="0"/>
        <v>59.25925925925925</v>
      </c>
    </row>
    <row r="37" spans="1:6" ht="12.75">
      <c r="A37" s="24"/>
      <c r="B37" s="20" t="s">
        <v>11</v>
      </c>
      <c r="C37" s="8" t="s">
        <v>13</v>
      </c>
      <c r="D37" s="71">
        <v>2.7</v>
      </c>
      <c r="E37" s="72">
        <v>1.6</v>
      </c>
      <c r="F37" s="47">
        <f t="shared" si="0"/>
        <v>59.25925925925925</v>
      </c>
    </row>
    <row r="38" spans="1:6" ht="13.5" thickBot="1">
      <c r="A38" s="43"/>
      <c r="B38" s="44" t="s">
        <v>12</v>
      </c>
      <c r="C38" s="45" t="s">
        <v>13</v>
      </c>
      <c r="D38" s="73">
        <v>1.4</v>
      </c>
      <c r="E38" s="74">
        <v>0.9</v>
      </c>
      <c r="F38" s="48">
        <f t="shared" si="0"/>
        <v>64.28571428571429</v>
      </c>
    </row>
    <row r="39" spans="1:6" ht="12.75">
      <c r="A39" s="23" t="s">
        <v>23</v>
      </c>
      <c r="B39" s="15" t="s">
        <v>22</v>
      </c>
      <c r="C39" s="7" t="s">
        <v>7</v>
      </c>
      <c r="D39" s="61">
        <v>292</v>
      </c>
      <c r="E39" s="62">
        <v>320</v>
      </c>
      <c r="F39" s="47">
        <f t="shared" si="0"/>
        <v>109.58904109589041</v>
      </c>
    </row>
    <row r="40" spans="1:6" ht="12.75">
      <c r="A40" s="24" t="s">
        <v>60</v>
      </c>
      <c r="B40" s="16" t="s">
        <v>10</v>
      </c>
      <c r="C40" s="5" t="s">
        <v>13</v>
      </c>
      <c r="D40" s="4">
        <v>9.5</v>
      </c>
      <c r="E40" s="3">
        <v>11</v>
      </c>
      <c r="F40" s="47">
        <f t="shared" si="0"/>
        <v>115.78947368421053</v>
      </c>
    </row>
    <row r="41" spans="1:6" ht="12.75">
      <c r="A41" s="24"/>
      <c r="B41" s="16" t="s">
        <v>11</v>
      </c>
      <c r="C41" s="5" t="s">
        <v>13</v>
      </c>
      <c r="D41" s="4">
        <v>9.5</v>
      </c>
      <c r="E41" s="3">
        <v>11</v>
      </c>
      <c r="F41" s="47">
        <f t="shared" si="0"/>
        <v>115.78947368421053</v>
      </c>
    </row>
    <row r="42" spans="1:6" ht="13.5" thickBot="1">
      <c r="A42" s="46"/>
      <c r="B42" s="33" t="s">
        <v>12</v>
      </c>
      <c r="C42" s="25" t="s">
        <v>13</v>
      </c>
      <c r="D42" s="63">
        <v>6.4</v>
      </c>
      <c r="E42" s="64">
        <v>8.7</v>
      </c>
      <c r="F42" s="48">
        <f t="shared" si="0"/>
        <v>135.93749999999997</v>
      </c>
    </row>
    <row r="43" spans="1:6" ht="12.75">
      <c r="A43" s="23" t="s">
        <v>24</v>
      </c>
      <c r="B43" s="41" t="s">
        <v>25</v>
      </c>
      <c r="C43" s="42" t="s">
        <v>7</v>
      </c>
      <c r="D43" s="69">
        <v>215</v>
      </c>
      <c r="E43" s="70">
        <v>253</v>
      </c>
      <c r="F43" s="47">
        <f t="shared" si="0"/>
        <v>117.67441860465115</v>
      </c>
    </row>
    <row r="44" spans="1:6" ht="12.75">
      <c r="A44" s="24"/>
      <c r="B44" s="20" t="s">
        <v>10</v>
      </c>
      <c r="C44" s="8" t="s">
        <v>13</v>
      </c>
      <c r="D44" s="71">
        <v>3.8</v>
      </c>
      <c r="E44" s="72">
        <v>4.6</v>
      </c>
      <c r="F44" s="47">
        <f t="shared" si="0"/>
        <v>121.05263157894737</v>
      </c>
    </row>
    <row r="45" spans="1:6" ht="12.75">
      <c r="A45" s="24"/>
      <c r="B45" s="20" t="s">
        <v>11</v>
      </c>
      <c r="C45" s="8" t="s">
        <v>13</v>
      </c>
      <c r="D45" s="71">
        <v>3.8</v>
      </c>
      <c r="E45" s="72">
        <v>4.6</v>
      </c>
      <c r="F45" s="47">
        <f t="shared" si="0"/>
        <v>121.05263157894737</v>
      </c>
    </row>
    <row r="46" spans="1:6" ht="13.5" thickBot="1">
      <c r="A46" s="30"/>
      <c r="B46" s="44" t="s">
        <v>12</v>
      </c>
      <c r="C46" s="45" t="s">
        <v>13</v>
      </c>
      <c r="D46" s="73">
        <v>1.3</v>
      </c>
      <c r="E46" s="74">
        <v>2.1</v>
      </c>
      <c r="F46" s="48">
        <f t="shared" si="0"/>
        <v>161.53846153846155</v>
      </c>
    </row>
    <row r="47" spans="1:6" ht="12.75">
      <c r="A47" s="23" t="s">
        <v>26</v>
      </c>
      <c r="B47" s="15" t="s">
        <v>43</v>
      </c>
      <c r="C47" s="7" t="s">
        <v>7</v>
      </c>
      <c r="D47" s="61">
        <v>23</v>
      </c>
      <c r="E47" s="62">
        <v>24</v>
      </c>
      <c r="F47" s="47">
        <f t="shared" si="0"/>
        <v>104.34782608695652</v>
      </c>
    </row>
    <row r="48" spans="1:6" ht="12.75">
      <c r="A48" s="24"/>
      <c r="B48" s="16" t="s">
        <v>10</v>
      </c>
      <c r="C48" s="5" t="s">
        <v>13</v>
      </c>
      <c r="D48" s="4">
        <v>0.1</v>
      </c>
      <c r="E48" s="3">
        <v>0.1</v>
      </c>
      <c r="F48" s="47">
        <f t="shared" si="0"/>
        <v>100</v>
      </c>
    </row>
    <row r="49" spans="1:6" ht="12.75">
      <c r="A49" s="24"/>
      <c r="B49" s="16" t="s">
        <v>11</v>
      </c>
      <c r="C49" s="5" t="s">
        <v>13</v>
      </c>
      <c r="D49" s="4"/>
      <c r="E49" s="3"/>
      <c r="F49" s="47">
        <f t="shared" si="0"/>
        <v>0</v>
      </c>
    </row>
    <row r="50" spans="1:6" ht="13.5" thickBot="1">
      <c r="A50" s="30"/>
      <c r="B50" s="33" t="s">
        <v>12</v>
      </c>
      <c r="C50" s="25" t="s">
        <v>13</v>
      </c>
      <c r="D50" s="63"/>
      <c r="E50" s="64"/>
      <c r="F50" s="48">
        <f t="shared" si="0"/>
        <v>0</v>
      </c>
    </row>
    <row r="51" spans="1:6" ht="12.75">
      <c r="A51" s="49" t="s">
        <v>27</v>
      </c>
      <c r="B51" s="50" t="s">
        <v>28</v>
      </c>
      <c r="C51" s="51" t="s">
        <v>7</v>
      </c>
      <c r="D51" s="75"/>
      <c r="E51" s="76"/>
      <c r="F51" s="52">
        <f t="shared" si="0"/>
        <v>0</v>
      </c>
    </row>
    <row r="52" spans="1:6" ht="12.75">
      <c r="A52" s="24"/>
      <c r="B52" s="16" t="s">
        <v>10</v>
      </c>
      <c r="C52" s="5" t="s">
        <v>13</v>
      </c>
      <c r="D52" s="4"/>
      <c r="E52" s="3"/>
      <c r="F52" s="47">
        <f t="shared" si="0"/>
        <v>0</v>
      </c>
    </row>
    <row r="53" spans="1:6" ht="12.75">
      <c r="A53" s="24"/>
      <c r="B53" s="16" t="s">
        <v>11</v>
      </c>
      <c r="C53" s="5" t="s">
        <v>13</v>
      </c>
      <c r="D53" s="4"/>
      <c r="E53" s="3"/>
      <c r="F53" s="47">
        <f t="shared" si="0"/>
        <v>0</v>
      </c>
    </row>
    <row r="54" spans="1:6" ht="13.5" thickBot="1">
      <c r="A54" s="25"/>
      <c r="B54" s="33" t="s">
        <v>12</v>
      </c>
      <c r="C54" s="25" t="s">
        <v>13</v>
      </c>
      <c r="D54" s="63"/>
      <c r="E54" s="77"/>
      <c r="F54" s="48">
        <f t="shared" si="0"/>
        <v>0</v>
      </c>
    </row>
    <row r="55" spans="1:6" ht="13.5" thickBot="1">
      <c r="A55" s="12">
        <v>1</v>
      </c>
      <c r="B55" s="14">
        <v>2</v>
      </c>
      <c r="C55" s="12">
        <v>3</v>
      </c>
      <c r="D55" s="13">
        <v>4</v>
      </c>
      <c r="E55" s="11">
        <v>5</v>
      </c>
      <c r="F55" s="53">
        <v>6</v>
      </c>
    </row>
    <row r="56" spans="1:6" ht="12.75">
      <c r="A56" s="101">
        <v>5</v>
      </c>
      <c r="B56" s="109" t="s">
        <v>29</v>
      </c>
      <c r="C56" s="101" t="s">
        <v>7</v>
      </c>
      <c r="D56" s="89">
        <f>SUM(D61,D65,D69,D77,D81,D89,D93)</f>
        <v>423</v>
      </c>
      <c r="E56" s="90">
        <f>SUM(E61,E65,E69,E77,E81,E89,E93)</f>
        <v>753</v>
      </c>
      <c r="F56" s="47">
        <f aca="true" t="shared" si="2" ref="F56:F96">IF(D56=0,0,E56/D56*100)</f>
        <v>178.01418439716312</v>
      </c>
    </row>
    <row r="57" spans="1:6" ht="12.75">
      <c r="A57" s="110"/>
      <c r="B57" s="111" t="s">
        <v>29</v>
      </c>
      <c r="C57" s="110" t="s">
        <v>35</v>
      </c>
      <c r="D57" s="93">
        <f>SUM(D73,D85)</f>
        <v>68</v>
      </c>
      <c r="E57" s="96">
        <f>SUM(E73,E85)</f>
        <v>86</v>
      </c>
      <c r="F57" s="47">
        <f t="shared" si="2"/>
        <v>126.47058823529412</v>
      </c>
    </row>
    <row r="58" spans="1:6" ht="12.75">
      <c r="A58" s="103"/>
      <c r="B58" s="104" t="s">
        <v>10</v>
      </c>
      <c r="C58" s="105" t="s">
        <v>13</v>
      </c>
      <c r="D58" s="91">
        <f aca="true" t="shared" si="3" ref="D58:E60">SUM(D62,D66,D70,D74,D78,D82,D86,D90,D94)</f>
        <v>72.4</v>
      </c>
      <c r="E58" s="92">
        <f t="shared" si="3"/>
        <v>98.1</v>
      </c>
      <c r="F58" s="47">
        <f t="shared" si="2"/>
        <v>135.49723756906076</v>
      </c>
    </row>
    <row r="59" spans="1:6" ht="12.75">
      <c r="A59" s="103"/>
      <c r="B59" s="104" t="s">
        <v>11</v>
      </c>
      <c r="C59" s="105" t="s">
        <v>13</v>
      </c>
      <c r="D59" s="91">
        <f t="shared" si="3"/>
        <v>71.3</v>
      </c>
      <c r="E59" s="92">
        <f t="shared" si="3"/>
        <v>97.60000000000001</v>
      </c>
      <c r="F59" s="47">
        <f t="shared" si="2"/>
        <v>136.88639551192148</v>
      </c>
    </row>
    <row r="60" spans="1:6" ht="13.5" thickBot="1">
      <c r="A60" s="112"/>
      <c r="B60" s="113" t="s">
        <v>12</v>
      </c>
      <c r="C60" s="114" t="s">
        <v>13</v>
      </c>
      <c r="D60" s="91">
        <f t="shared" si="3"/>
        <v>60.8</v>
      </c>
      <c r="E60" s="100">
        <f t="shared" si="3"/>
        <v>77.5</v>
      </c>
      <c r="F60" s="54">
        <f t="shared" si="2"/>
        <v>127.4671052631579</v>
      </c>
    </row>
    <row r="61" spans="1:6" ht="12.75">
      <c r="A61" s="55" t="s">
        <v>30</v>
      </c>
      <c r="B61" s="56" t="s">
        <v>44</v>
      </c>
      <c r="C61" s="37" t="s">
        <v>7</v>
      </c>
      <c r="D61" s="78">
        <v>271</v>
      </c>
      <c r="E61" s="79">
        <v>299</v>
      </c>
      <c r="F61" s="52">
        <f t="shared" si="2"/>
        <v>110.3321033210332</v>
      </c>
    </row>
    <row r="62" spans="1:6" ht="12.75">
      <c r="A62" s="27"/>
      <c r="B62" s="31" t="s">
        <v>10</v>
      </c>
      <c r="C62" s="29" t="s">
        <v>13</v>
      </c>
      <c r="D62" s="80">
        <v>70.9</v>
      </c>
      <c r="E62" s="81">
        <v>80.6</v>
      </c>
      <c r="F62" s="47">
        <f t="shared" si="2"/>
        <v>113.68124118476726</v>
      </c>
    </row>
    <row r="63" spans="1:6" ht="12.75">
      <c r="A63" s="27"/>
      <c r="B63" s="31" t="s">
        <v>11</v>
      </c>
      <c r="C63" s="29" t="s">
        <v>13</v>
      </c>
      <c r="D63" s="80">
        <v>70.7</v>
      </c>
      <c r="E63" s="81">
        <v>80.4</v>
      </c>
      <c r="F63" s="47">
        <f t="shared" si="2"/>
        <v>113.71994342291372</v>
      </c>
    </row>
    <row r="64" spans="1:6" ht="13.5" thickBot="1">
      <c r="A64" s="38"/>
      <c r="B64" s="39" t="s">
        <v>12</v>
      </c>
      <c r="C64" s="40" t="s">
        <v>13</v>
      </c>
      <c r="D64" s="82">
        <v>60.8</v>
      </c>
      <c r="E64" s="83">
        <v>63.9</v>
      </c>
      <c r="F64" s="57">
        <f t="shared" si="2"/>
        <v>105.09868421052633</v>
      </c>
    </row>
    <row r="65" spans="1:6" ht="12.75">
      <c r="A65" s="36" t="s">
        <v>31</v>
      </c>
      <c r="B65" s="35" t="s">
        <v>45</v>
      </c>
      <c r="C65" s="36" t="s">
        <v>7</v>
      </c>
      <c r="D65" s="84"/>
      <c r="E65" s="85">
        <v>32</v>
      </c>
      <c r="F65" s="47">
        <f t="shared" si="2"/>
        <v>0</v>
      </c>
    </row>
    <row r="66" spans="1:6" ht="12.75">
      <c r="A66" s="27"/>
      <c r="B66" s="31" t="s">
        <v>10</v>
      </c>
      <c r="C66" s="29" t="s">
        <v>13</v>
      </c>
      <c r="D66" s="80"/>
      <c r="E66" s="81">
        <v>9.5</v>
      </c>
      <c r="F66" s="47">
        <f t="shared" si="2"/>
        <v>0</v>
      </c>
    </row>
    <row r="67" spans="1:6" ht="12.75">
      <c r="A67" s="27"/>
      <c r="B67" s="31" t="s">
        <v>11</v>
      </c>
      <c r="C67" s="29" t="s">
        <v>13</v>
      </c>
      <c r="D67" s="80"/>
      <c r="E67" s="81">
        <v>9.5</v>
      </c>
      <c r="F67" s="47">
        <f t="shared" si="2"/>
        <v>0</v>
      </c>
    </row>
    <row r="68" spans="1:6" ht="13.5" thickBot="1">
      <c r="A68" s="28"/>
      <c r="B68" s="32" t="s">
        <v>12</v>
      </c>
      <c r="C68" s="34" t="s">
        <v>13</v>
      </c>
      <c r="D68" s="86"/>
      <c r="E68" s="87">
        <v>7.9</v>
      </c>
      <c r="F68" s="54">
        <f t="shared" si="2"/>
        <v>0</v>
      </c>
    </row>
    <row r="69" spans="1:6" ht="12.75">
      <c r="A69" s="49" t="s">
        <v>32</v>
      </c>
      <c r="B69" s="50" t="s">
        <v>33</v>
      </c>
      <c r="C69" s="51" t="s">
        <v>7</v>
      </c>
      <c r="D69" s="75">
        <v>152</v>
      </c>
      <c r="E69" s="76">
        <v>419</v>
      </c>
      <c r="F69" s="52">
        <f t="shared" si="2"/>
        <v>275.65789473684214</v>
      </c>
    </row>
    <row r="70" spans="1:6" ht="12.75">
      <c r="A70" s="24"/>
      <c r="B70" s="16" t="s">
        <v>10</v>
      </c>
      <c r="C70" s="5" t="s">
        <v>13</v>
      </c>
      <c r="D70" s="4">
        <v>1.2</v>
      </c>
      <c r="E70" s="3">
        <v>1.9</v>
      </c>
      <c r="F70" s="47">
        <f t="shared" si="2"/>
        <v>158.33333333333331</v>
      </c>
    </row>
    <row r="71" spans="1:6" ht="12.75">
      <c r="A71" s="24"/>
      <c r="B71" s="16" t="s">
        <v>11</v>
      </c>
      <c r="C71" s="5" t="s">
        <v>13</v>
      </c>
      <c r="D71" s="4">
        <v>0.6</v>
      </c>
      <c r="E71" s="3">
        <v>1.9</v>
      </c>
      <c r="F71" s="47">
        <f t="shared" si="2"/>
        <v>316.66666666666663</v>
      </c>
    </row>
    <row r="72" spans="1:6" ht="13.5" thickBot="1">
      <c r="A72" s="30"/>
      <c r="B72" s="33" t="s">
        <v>12</v>
      </c>
      <c r="C72" s="25" t="s">
        <v>13</v>
      </c>
      <c r="D72" s="63"/>
      <c r="E72" s="64">
        <v>0.4</v>
      </c>
      <c r="F72" s="57">
        <f t="shared" si="2"/>
        <v>0</v>
      </c>
    </row>
    <row r="73" spans="1:6" ht="12.75">
      <c r="A73" s="23" t="s">
        <v>34</v>
      </c>
      <c r="B73" s="15" t="s">
        <v>55</v>
      </c>
      <c r="C73" s="7" t="s">
        <v>35</v>
      </c>
      <c r="D73" s="61">
        <v>57</v>
      </c>
      <c r="E73" s="62">
        <v>60</v>
      </c>
      <c r="F73" s="47">
        <f t="shared" si="2"/>
        <v>105.26315789473684</v>
      </c>
    </row>
    <row r="74" spans="1:6" ht="12.75">
      <c r="A74" s="24"/>
      <c r="B74" s="16" t="s">
        <v>10</v>
      </c>
      <c r="C74" s="5" t="s">
        <v>13</v>
      </c>
      <c r="D74" s="4">
        <v>0.3</v>
      </c>
      <c r="E74" s="3">
        <v>0.3</v>
      </c>
      <c r="F74" s="47">
        <f t="shared" si="2"/>
        <v>100</v>
      </c>
    </row>
    <row r="75" spans="1:6" ht="12.75">
      <c r="A75" s="24"/>
      <c r="B75" s="16" t="s">
        <v>11</v>
      </c>
      <c r="C75" s="5" t="s">
        <v>13</v>
      </c>
      <c r="D75" s="4"/>
      <c r="E75" s="3"/>
      <c r="F75" s="47">
        <f t="shared" si="2"/>
        <v>0</v>
      </c>
    </row>
    <row r="76" spans="1:6" ht="13.5" thickBot="1">
      <c r="A76" s="58"/>
      <c r="B76" s="17" t="s">
        <v>12</v>
      </c>
      <c r="C76" s="6" t="s">
        <v>13</v>
      </c>
      <c r="D76" s="65"/>
      <c r="E76" s="66"/>
      <c r="F76" s="54">
        <f t="shared" si="2"/>
        <v>0</v>
      </c>
    </row>
    <row r="77" spans="1:6" ht="12.75">
      <c r="A77" s="49" t="s">
        <v>36</v>
      </c>
      <c r="B77" s="50" t="s">
        <v>37</v>
      </c>
      <c r="C77" s="51" t="s">
        <v>7</v>
      </c>
      <c r="D77" s="75"/>
      <c r="E77" s="76">
        <v>3</v>
      </c>
      <c r="F77" s="52">
        <f t="shared" si="2"/>
        <v>0</v>
      </c>
    </row>
    <row r="78" spans="1:6" ht="12.75">
      <c r="A78" s="5"/>
      <c r="B78" s="16" t="s">
        <v>10</v>
      </c>
      <c r="C78" s="5" t="s">
        <v>13</v>
      </c>
      <c r="D78" s="4"/>
      <c r="E78" s="3">
        <v>0.1</v>
      </c>
      <c r="F78" s="47">
        <f t="shared" si="2"/>
        <v>0</v>
      </c>
    </row>
    <row r="79" spans="1:6" ht="12.75">
      <c r="A79" s="9"/>
      <c r="B79" s="16" t="s">
        <v>11</v>
      </c>
      <c r="C79" s="5" t="s">
        <v>13</v>
      </c>
      <c r="D79" s="4"/>
      <c r="E79" s="3">
        <v>0.1</v>
      </c>
      <c r="F79" s="47">
        <f t="shared" si="2"/>
        <v>0</v>
      </c>
    </row>
    <row r="80" spans="1:6" ht="13.5" thickBot="1">
      <c r="A80" s="10"/>
      <c r="B80" s="33" t="s">
        <v>12</v>
      </c>
      <c r="C80" s="25" t="s">
        <v>13</v>
      </c>
      <c r="D80" s="63"/>
      <c r="E80" s="64"/>
      <c r="F80" s="57">
        <f t="shared" si="2"/>
        <v>0</v>
      </c>
    </row>
    <row r="81" spans="1:6" ht="12.75">
      <c r="A81" s="23" t="s">
        <v>38</v>
      </c>
      <c r="B81" s="59" t="s">
        <v>39</v>
      </c>
      <c r="C81" s="7" t="s">
        <v>7</v>
      </c>
      <c r="D81" s="61"/>
      <c r="E81" s="62"/>
      <c r="F81" s="47">
        <f t="shared" si="2"/>
        <v>0</v>
      </c>
    </row>
    <row r="82" spans="1:6" ht="12.75">
      <c r="A82" s="24"/>
      <c r="B82" s="16" t="s">
        <v>10</v>
      </c>
      <c r="C82" s="5" t="s">
        <v>13</v>
      </c>
      <c r="D82" s="4"/>
      <c r="E82" s="3"/>
      <c r="F82" s="47">
        <f t="shared" si="2"/>
        <v>0</v>
      </c>
    </row>
    <row r="83" spans="1:6" ht="12.75">
      <c r="A83" s="24"/>
      <c r="B83" s="16" t="s">
        <v>11</v>
      </c>
      <c r="C83" s="5" t="s">
        <v>13</v>
      </c>
      <c r="D83" s="4"/>
      <c r="E83" s="3"/>
      <c r="F83" s="47">
        <f t="shared" si="2"/>
        <v>0</v>
      </c>
    </row>
    <row r="84" spans="1:6" ht="13.5" thickBot="1">
      <c r="A84" s="58"/>
      <c r="B84" s="17" t="s">
        <v>12</v>
      </c>
      <c r="C84" s="6" t="s">
        <v>13</v>
      </c>
      <c r="D84" s="65"/>
      <c r="E84" s="66"/>
      <c r="F84" s="54">
        <f t="shared" si="2"/>
        <v>0</v>
      </c>
    </row>
    <row r="85" spans="1:6" ht="12.75">
      <c r="A85" s="49" t="s">
        <v>40</v>
      </c>
      <c r="B85" s="60" t="s">
        <v>49</v>
      </c>
      <c r="C85" s="51" t="s">
        <v>35</v>
      </c>
      <c r="D85" s="75">
        <v>11</v>
      </c>
      <c r="E85" s="76">
        <v>26</v>
      </c>
      <c r="F85" s="52">
        <f t="shared" si="2"/>
        <v>236.36363636363637</v>
      </c>
    </row>
    <row r="86" spans="1:6" ht="12.75">
      <c r="A86" s="24"/>
      <c r="B86" s="20" t="s">
        <v>10</v>
      </c>
      <c r="C86" s="8" t="s">
        <v>13</v>
      </c>
      <c r="D86" s="71"/>
      <c r="E86" s="72">
        <v>5.7</v>
      </c>
      <c r="F86" s="47">
        <f t="shared" si="2"/>
        <v>0</v>
      </c>
    </row>
    <row r="87" spans="1:6" ht="12.75">
      <c r="A87" s="24"/>
      <c r="B87" s="20" t="s">
        <v>11</v>
      </c>
      <c r="C87" s="8" t="s">
        <v>13</v>
      </c>
      <c r="D87" s="71"/>
      <c r="E87" s="72">
        <v>5.7</v>
      </c>
      <c r="F87" s="47">
        <f t="shared" si="2"/>
        <v>0</v>
      </c>
    </row>
    <row r="88" spans="1:6" ht="13.5" thickBot="1">
      <c r="A88" s="30"/>
      <c r="B88" s="33" t="s">
        <v>12</v>
      </c>
      <c r="C88" s="25" t="s">
        <v>13</v>
      </c>
      <c r="D88" s="63"/>
      <c r="E88" s="64">
        <v>5.3</v>
      </c>
      <c r="F88" s="57">
        <f t="shared" si="2"/>
        <v>0</v>
      </c>
    </row>
    <row r="89" spans="1:6" ht="12.75">
      <c r="A89" s="23" t="s">
        <v>41</v>
      </c>
      <c r="B89" s="59" t="s">
        <v>53</v>
      </c>
      <c r="C89" s="7" t="s">
        <v>7</v>
      </c>
      <c r="D89" s="61"/>
      <c r="E89" s="62"/>
      <c r="F89" s="47">
        <f t="shared" si="2"/>
        <v>0</v>
      </c>
    </row>
    <row r="90" spans="1:6" ht="12.75">
      <c r="A90" s="24"/>
      <c r="B90" s="16" t="s">
        <v>10</v>
      </c>
      <c r="C90" s="5" t="s">
        <v>13</v>
      </c>
      <c r="D90" s="4"/>
      <c r="E90" s="3"/>
      <c r="F90" s="47">
        <f t="shared" si="2"/>
        <v>0</v>
      </c>
    </row>
    <row r="91" spans="1:6" ht="12.75">
      <c r="A91" s="24"/>
      <c r="B91" s="16" t="s">
        <v>11</v>
      </c>
      <c r="C91" s="5" t="s">
        <v>13</v>
      </c>
      <c r="D91" s="4"/>
      <c r="E91" s="3"/>
      <c r="F91" s="47">
        <f t="shared" si="2"/>
        <v>0</v>
      </c>
    </row>
    <row r="92" spans="1:6" ht="13.5" thickBot="1">
      <c r="A92" s="58"/>
      <c r="B92" s="17" t="s">
        <v>12</v>
      </c>
      <c r="C92" s="6" t="s">
        <v>13</v>
      </c>
      <c r="D92" s="65"/>
      <c r="E92" s="66"/>
      <c r="F92" s="54">
        <f t="shared" si="2"/>
        <v>0</v>
      </c>
    </row>
    <row r="93" spans="1:6" ht="12.75">
      <c r="A93" s="49" t="s">
        <v>42</v>
      </c>
      <c r="B93" s="60" t="s">
        <v>54</v>
      </c>
      <c r="C93" s="51" t="s">
        <v>7</v>
      </c>
      <c r="D93" s="75"/>
      <c r="E93" s="76"/>
      <c r="F93" s="52">
        <f t="shared" si="2"/>
        <v>0</v>
      </c>
    </row>
    <row r="94" spans="1:6" ht="12.75">
      <c r="A94" s="24"/>
      <c r="B94" s="16" t="s">
        <v>10</v>
      </c>
      <c r="C94" s="5" t="s">
        <v>13</v>
      </c>
      <c r="D94" s="4"/>
      <c r="E94" s="3"/>
      <c r="F94" s="47">
        <f t="shared" si="2"/>
        <v>0</v>
      </c>
    </row>
    <row r="95" spans="1:6" ht="12.75">
      <c r="A95" s="24"/>
      <c r="B95" s="16" t="s">
        <v>11</v>
      </c>
      <c r="C95" s="5" t="s">
        <v>13</v>
      </c>
      <c r="D95" s="4"/>
      <c r="E95" s="3"/>
      <c r="F95" s="47">
        <f t="shared" si="2"/>
        <v>0</v>
      </c>
    </row>
    <row r="96" spans="1:6" ht="13.5" thickBot="1">
      <c r="A96" s="30"/>
      <c r="B96" s="33" t="s">
        <v>12</v>
      </c>
      <c r="C96" s="25" t="s">
        <v>13</v>
      </c>
      <c r="D96" s="63"/>
      <c r="E96" s="64"/>
      <c r="F96" s="57">
        <f t="shared" si="2"/>
        <v>0</v>
      </c>
    </row>
    <row r="97" spans="4:5" ht="12.75">
      <c r="D97" s="88"/>
      <c r="E97" s="88"/>
    </row>
    <row r="98" spans="4:5" ht="12.75">
      <c r="D98" s="88"/>
      <c r="E98" s="88"/>
    </row>
    <row r="99" spans="4:5" ht="12.75">
      <c r="D99" s="88"/>
      <c r="E99" s="88"/>
    </row>
    <row r="100" spans="2:5" ht="15">
      <c r="B100" s="1" t="s">
        <v>47</v>
      </c>
      <c r="D100" s="115" t="s">
        <v>48</v>
      </c>
      <c r="E100" s="88"/>
    </row>
    <row r="101" spans="4:5" ht="12.75">
      <c r="D101" s="88"/>
      <c r="E101" s="88"/>
    </row>
    <row r="102" spans="4:5" ht="12.75">
      <c r="D102" s="88"/>
      <c r="E102" s="88"/>
    </row>
    <row r="103" spans="2:5" ht="12.75">
      <c r="B103" s="2" t="s">
        <v>59</v>
      </c>
      <c r="C103" s="2"/>
      <c r="D103" s="88"/>
      <c r="E103" s="88"/>
    </row>
    <row r="104" spans="2:5" ht="12.75">
      <c r="B104" s="2" t="s">
        <v>57</v>
      </c>
      <c r="C104" s="2"/>
      <c r="D104" s="88"/>
      <c r="E104" s="88"/>
    </row>
    <row r="105" spans="4:5" ht="12.75">
      <c r="D105" s="88"/>
      <c r="E105" s="88"/>
    </row>
    <row r="106" spans="4:5" ht="12.75">
      <c r="D106" s="88">
        <f>D15+D56</f>
        <v>1609</v>
      </c>
      <c r="E106" s="88">
        <f>E15+E56</f>
        <v>1977</v>
      </c>
    </row>
    <row r="107" spans="4:5" ht="12.75">
      <c r="D107" s="88">
        <f>D57</f>
        <v>68</v>
      </c>
      <c r="E107" s="88">
        <f>E57</f>
        <v>86</v>
      </c>
    </row>
    <row r="108" spans="4:5" ht="12.75">
      <c r="D108" s="88">
        <f aca="true" t="shared" si="4" ref="D108:E110">D16+D58</f>
        <v>92</v>
      </c>
      <c r="E108" s="88">
        <f t="shared" si="4"/>
        <v>119</v>
      </c>
    </row>
    <row r="109" spans="4:5" ht="12.75">
      <c r="D109" s="88">
        <f t="shared" si="4"/>
        <v>87.3</v>
      </c>
      <c r="E109" s="88">
        <f t="shared" si="4"/>
        <v>114.80000000000001</v>
      </c>
    </row>
    <row r="110" spans="4:5" ht="12.75">
      <c r="D110" s="88">
        <f t="shared" si="4"/>
        <v>69.9</v>
      </c>
      <c r="E110" s="88">
        <f t="shared" si="4"/>
        <v>89.2</v>
      </c>
    </row>
    <row r="111" spans="4:5" ht="12.75">
      <c r="D111" s="88"/>
      <c r="E111" s="88"/>
    </row>
    <row r="112" spans="4:5" ht="12.75">
      <c r="D112" s="88"/>
      <c r="E112" s="88"/>
    </row>
    <row r="113" spans="4:5" ht="12.75">
      <c r="D113" s="88"/>
      <c r="E113" s="88"/>
    </row>
    <row r="114" spans="4:5" ht="12.75">
      <c r="D114" s="88"/>
      <c r="E114" s="88"/>
    </row>
    <row r="115" spans="4:5" ht="12.75">
      <c r="D115" s="88"/>
      <c r="E115" s="88"/>
    </row>
    <row r="116" spans="4:5" ht="12.75">
      <c r="D116" s="88"/>
      <c r="E116" s="88"/>
    </row>
    <row r="117" spans="4:5" ht="12.75">
      <c r="D117" s="88"/>
      <c r="E117" s="88"/>
    </row>
    <row r="118" spans="4:5" ht="12.75">
      <c r="D118" s="88"/>
      <c r="E118" s="88"/>
    </row>
    <row r="119" spans="4:5" ht="12.75">
      <c r="D119" s="88"/>
      <c r="E119" s="88"/>
    </row>
    <row r="120" spans="4:5" ht="12.75">
      <c r="D120" s="88"/>
      <c r="E120" s="88"/>
    </row>
    <row r="121" spans="4:5" ht="12.75">
      <c r="D121" s="88"/>
      <c r="E121" s="88"/>
    </row>
    <row r="122" spans="4:5" ht="12.75">
      <c r="D122" s="88"/>
      <c r="E122" s="88"/>
    </row>
    <row r="123" spans="4:5" ht="12.75">
      <c r="D123" s="88"/>
      <c r="E123" s="88"/>
    </row>
    <row r="124" spans="4:5" ht="12.75">
      <c r="D124" s="88"/>
      <c r="E124" s="88"/>
    </row>
  </sheetData>
  <sheetProtection/>
  <printOptions/>
  <pageMargins left="0.9448818897637796" right="0" top="0.7086614173228347" bottom="0.6299212598425197" header="0.5118110236220472" footer="0.5118110236220472"/>
  <pageSetup horizontalDpi="600" verticalDpi="600" orientation="portrait" paperSize="9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Gomel PLHO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olh</dc:creator>
  <cp:keywords/>
  <dc:description/>
  <cp:lastModifiedBy>Admin</cp:lastModifiedBy>
  <cp:lastPrinted>2019-12-06T14:08:11Z</cp:lastPrinted>
  <dcterms:created xsi:type="dcterms:W3CDTF">2005-04-21T11:43:43Z</dcterms:created>
  <dcterms:modified xsi:type="dcterms:W3CDTF">2020-01-08T08:27:25Z</dcterms:modified>
  <cp:category/>
  <cp:version/>
  <cp:contentType/>
  <cp:contentStatus/>
</cp:coreProperties>
</file>